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C06C82AF-852A-4A04-B3DE-A99EC50041CC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PPI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7" i="1" l="1"/>
  <c r="J127" i="1"/>
  <c r="I127" i="1"/>
  <c r="H127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G127" i="1" s="1"/>
  <c r="K94" i="1"/>
  <c r="K129" i="1" s="1"/>
  <c r="J94" i="1"/>
  <c r="J129" i="1" s="1"/>
  <c r="I94" i="1"/>
  <c r="I129" i="1" s="1"/>
  <c r="H94" i="1"/>
  <c r="H129" i="1" s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94" i="1" l="1"/>
  <c r="L127" i="1"/>
  <c r="G129" i="1"/>
  <c r="M129" i="1"/>
  <c r="L129" i="1"/>
  <c r="L94" i="1"/>
  <c r="M127" i="1"/>
  <c r="M94" i="1"/>
</calcChain>
</file>

<file path=xl/sharedStrings.xml><?xml version="1.0" encoding="utf-8"?>
<sst xmlns="http://schemas.openxmlformats.org/spreadsheetml/2006/main" count="212" uniqueCount="127">
  <si>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</si>
  <si>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</si>
  <si>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</si>
  <si>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</si>
  <si>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</si>
  <si>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</si>
  <si>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</si>
  <si>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</si>
  <si>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</si>
  <si>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</si>
  <si>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</si>
  <si>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</si>
  <si>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</si>
  <si>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</si>
  <si>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</si>
  <si>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E0101</t>
  </si>
  <si>
    <t>I. Presidencia Municipal</t>
  </si>
  <si>
    <t>Muebles de oficina y estantería</t>
  </si>
  <si>
    <t>Computadoras y equipo periférico</t>
  </si>
  <si>
    <t>E0102</t>
  </si>
  <si>
    <t>II. Secretaría del Ayuntamiento</t>
  </si>
  <si>
    <t>E0103</t>
  </si>
  <si>
    <t>III. Tesorería Municipal</t>
  </si>
  <si>
    <t>Otro equipo de transporte</t>
  </si>
  <si>
    <t>Software</t>
  </si>
  <si>
    <t>Licencias informaticas e intelectuales</t>
  </si>
  <si>
    <t>E0105</t>
  </si>
  <si>
    <t>V. Oficialía Mayor</t>
  </si>
  <si>
    <t>Otros mobiliarios y equipos de administración</t>
  </si>
  <si>
    <t>E0106</t>
  </si>
  <si>
    <t>VI. Dirección de Obras Públicas</t>
  </si>
  <si>
    <t>Camaras fotograficas y de video</t>
  </si>
  <si>
    <t>E0107</t>
  </si>
  <si>
    <t>VII. Dirección de Desarrollo Social</t>
  </si>
  <si>
    <t>E0108</t>
  </si>
  <si>
    <t>VIII. Dir Seguridad Pública, Tránsito y Vialidad</t>
  </si>
  <si>
    <t>Otro mobiliario y equipo educacional y recreativo</t>
  </si>
  <si>
    <t>Equipo para uso médico dental y para laboratorio</t>
  </si>
  <si>
    <t>Instrumentos médicos</t>
  </si>
  <si>
    <t>Automóviles y camiones</t>
  </si>
  <si>
    <t>Maquinaria y equipo industrial</t>
  </si>
  <si>
    <t>Equipo de comunicación y telecomunicacion</t>
  </si>
  <si>
    <t>Herramientas y maquinas -herramienta</t>
  </si>
  <si>
    <t>E0109</t>
  </si>
  <si>
    <t>IX. Dirección de Recursos Humanos</t>
  </si>
  <si>
    <t>Sistemas de aire acondicionado calefacción y refr</t>
  </si>
  <si>
    <t>E0112</t>
  </si>
  <si>
    <t>XII. Dirección de Desarrollo Rural</t>
  </si>
  <si>
    <t>E0113</t>
  </si>
  <si>
    <t>XIII.  Dirección de Desarrollo Económico y Turismo</t>
  </si>
  <si>
    <t>E0114</t>
  </si>
  <si>
    <t>XIV. Dirección de Desarrollo Urbano;</t>
  </si>
  <si>
    <t>E0115</t>
  </si>
  <si>
    <t>XV. Dirección de Planeación Municipal</t>
  </si>
  <si>
    <t>E0116</t>
  </si>
  <si>
    <t>XVI. Dirección de Servicios Públicos Municipales</t>
  </si>
  <si>
    <t>Muebles excepto de oficina y estantería</t>
  </si>
  <si>
    <t>Equipo de audio y de video</t>
  </si>
  <si>
    <t>Otros equipos</t>
  </si>
  <si>
    <t>E0117</t>
  </si>
  <si>
    <t>XVII. Dirección de Medio Ambiente</t>
  </si>
  <si>
    <t>Maquinaria y equipo agropecuario</t>
  </si>
  <si>
    <t>E0119</t>
  </si>
  <si>
    <t>XIX. Dirección de Casa de la Cultura</t>
  </si>
  <si>
    <t>E0120</t>
  </si>
  <si>
    <t>XX. Dirección de Fiscalización</t>
  </si>
  <si>
    <t>E0122</t>
  </si>
  <si>
    <t>XXII. Dirección de Deporte</t>
  </si>
  <si>
    <t>E0123</t>
  </si>
  <si>
    <t>XXIII. Dirección de Salud</t>
  </si>
  <si>
    <t>E0124</t>
  </si>
  <si>
    <t>XXIV. Unidad de Asuntos Jurídicos</t>
  </si>
  <si>
    <t>Terrenos</t>
  </si>
  <si>
    <t>E0125</t>
  </si>
  <si>
    <t>XXV. Unidad de Protección Civil</t>
  </si>
  <si>
    <t>E0126</t>
  </si>
  <si>
    <t>XXVI. Juzgado Administrativo Municipal</t>
  </si>
  <si>
    <t>E0127</t>
  </si>
  <si>
    <t>XXVII. Unidad de Atención a Migrantes</t>
  </si>
  <si>
    <t>O0104</t>
  </si>
  <si>
    <t>IV. Contraloría Municipal</t>
  </si>
  <si>
    <t>S0124</t>
  </si>
  <si>
    <t>Conv Edo (IEC-DPC-CCC-301) 2021</t>
  </si>
  <si>
    <t>TOTAL PROGRAMA DE INVERSIÓN DE ADQUISICIONES</t>
  </si>
  <si>
    <t>PROYECTOS DE INVERSIÓN</t>
  </si>
  <si>
    <t>PROGRAMA DE INVERSIÓN DE INFRAESTRUCTURA</t>
  </si>
  <si>
    <t>K0149</t>
  </si>
  <si>
    <t>Inversion Pública Productiva</t>
  </si>
  <si>
    <t>Edificación no habitacional</t>
  </si>
  <si>
    <t>División de terrenos y Constr de obras de urbaniz</t>
  </si>
  <si>
    <t>Construcción de vías de comunicación</t>
  </si>
  <si>
    <t>Otras construcc de ingeniería civil u obra pesada</t>
  </si>
  <si>
    <t>K0150</t>
  </si>
  <si>
    <t>Conv Edo (Gto Me Mueve 2021)</t>
  </si>
  <si>
    <t>K0151</t>
  </si>
  <si>
    <t>Conv Edo Fondo Mejoramiento y Desc Ambiental Edo G</t>
  </si>
  <si>
    <t>K0152</t>
  </si>
  <si>
    <t>Conv Edo Conectando Mi Camino Rural 2021</t>
  </si>
  <si>
    <t>K0200</t>
  </si>
  <si>
    <t>Fism</t>
  </si>
  <si>
    <t>K0202</t>
  </si>
  <si>
    <t>OBRAS PUBLICAS</t>
  </si>
  <si>
    <t>K0220</t>
  </si>
  <si>
    <t>Infraestructura Productiva para Servicios Públicos</t>
  </si>
  <si>
    <t>K0302</t>
  </si>
  <si>
    <t>Conv Entidad Fed (Servicios Basicos GTO)</t>
  </si>
  <si>
    <t>K0309</t>
  </si>
  <si>
    <t>Conv Edo embellec mi colonia 2020 PEMC</t>
  </si>
  <si>
    <t>K0311</t>
  </si>
  <si>
    <t>Conv Edo Mód Deportes en Esparta 3a Et</t>
  </si>
  <si>
    <t>K0313</t>
  </si>
  <si>
    <t>Convenio con Beneficiarios (SMDIF 2020)</t>
  </si>
  <si>
    <t>K0315</t>
  </si>
  <si>
    <t>Conv Edo Vivo espacios en mi colonia 20</t>
  </si>
  <si>
    <t>K0317</t>
  </si>
  <si>
    <t>Conv Edo Embelleciendo Mi Colonia</t>
  </si>
  <si>
    <t>K0318</t>
  </si>
  <si>
    <t>Conv Edo Sistema Agua Potable varias loc</t>
  </si>
  <si>
    <t>K0320</t>
  </si>
  <si>
    <t>Conv Edo Serv Basicos GTO 2021 PSBGTO</t>
  </si>
  <si>
    <t>K0321</t>
  </si>
  <si>
    <t>Conv Edo Serv en Mi Comunidad 2021 PSBMC</t>
  </si>
  <si>
    <t>K0322</t>
  </si>
  <si>
    <t>Conv Edo Vivo espacios en mi colonia 21</t>
  </si>
  <si>
    <t>TOTAL PROYECTOS DE INVERSIÓN DE INFRAESTRUCTURA</t>
  </si>
  <si>
    <t xml:space="preserve">TOTAL PROGRAMAS Y PROYECTOS DE INVERSIÓN </t>
  </si>
  <si>
    <t>Municipio de San Felipe
Programas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</si>
</sst>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_-\$* #,##0.00_-;&quot;-$&quot;* #,##0.00_-;_-\$* \-??_-;_-@_-"/>
    <numFmt numFmtId="166" formatCode="_-* #,##0.00_-;\-* #,##0.00_-;_-* \-??_-;_-@_-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Times New Roman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9"/>
      <color rgb="FF000000"/>
      <name val="Calibri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7E6E6"/>
      </patternFill>
    </fill>
    <fill>
      <patternFill patternType="solid">
        <fgColor rgb="FFFFFFFF"/>
        <bgColor rgb="FFF2F2F2"/>
      </patternFill>
    </fill>
    <fill>
      <patternFill patternType="solid">
        <fgColor rgb="FFE7E6E6"/>
        <b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8" fillId="0" borderId="0" applyBorder="0" applyProtection="0"/>
    <xf numFmtId="9" fontId="8" fillId="0" borderId="0" applyBorder="0" applyProtection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/>
    <xf numFmtId="0" fontId="6" fillId="0" borderId="0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2" fillId="0" borderId="9" xfId="0" applyFont="1" applyBorder="1"/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4" fontId="6" fillId="0" borderId="0" xfId="0" applyNumberFormat="1" applyFont="1" applyBorder="1" applyAlignment="1" applyProtection="1">
      <alignment horizontal="left" vertical="top" wrapText="1"/>
    </xf>
    <xf numFmtId="0" fontId="4" fillId="0" borderId="9" xfId="0" applyFont="1" applyBorder="1"/>
    <xf numFmtId="0" fontId="4" fillId="0" borderId="0" xfId="0" applyFont="1" applyBorder="1"/>
    <xf numFmtId="0" fontId="7" fillId="0" borderId="0" xfId="0" applyFont="1" applyBorder="1" applyAlignment="1" applyProtection="1">
      <alignment horizontal="left" wrapText="1"/>
    </xf>
    <xf numFmtId="164" fontId="7" fillId="0" borderId="0" xfId="0" applyNumberFormat="1" applyFont="1" applyBorder="1" applyAlignment="1" applyProtection="1">
      <alignment horizontal="left" vertical="top" wrapText="1"/>
    </xf>
    <xf numFmtId="165" fontId="7" fillId="0" borderId="0" xfId="1" applyFont="1" applyBorder="1" applyAlignment="1" applyProtection="1">
      <alignment vertical="top" wrapText="1"/>
    </xf>
    <xf numFmtId="9" fontId="7" fillId="0" borderId="0" xfId="2" applyFont="1" applyBorder="1" applyAlignment="1" applyProtection="1">
      <alignment horizontal="center" vertical="top" wrapText="1"/>
    </xf>
    <xf numFmtId="9" fontId="7" fillId="0" borderId="8" xfId="2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165" fontId="6" fillId="0" borderId="0" xfId="1" applyFont="1" applyBorder="1" applyAlignment="1" applyProtection="1">
      <alignment horizontal="left" vertical="top" wrapText="1"/>
    </xf>
    <xf numFmtId="9" fontId="6" fillId="0" borderId="0" xfId="2" applyFont="1" applyBorder="1" applyAlignment="1" applyProtection="1">
      <alignment horizontal="center" vertical="top" wrapText="1"/>
    </xf>
    <xf numFmtId="9" fontId="6" fillId="0" borderId="8" xfId="2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166" fontId="6" fillId="4" borderId="3" xfId="0" applyNumberFormat="1" applyFont="1" applyFill="1" applyBorder="1" applyAlignment="1" applyProtection="1">
      <alignment horizontal="right" vertical="center" wrapText="1"/>
    </xf>
    <xf numFmtId="9" fontId="6" fillId="4" borderId="3" xfId="2" applyFont="1" applyFill="1" applyBorder="1" applyAlignment="1" applyProtection="1">
      <alignment horizontal="center" vertical="top" wrapText="1"/>
    </xf>
    <xf numFmtId="9" fontId="6" fillId="4" borderId="10" xfId="2" applyFont="1" applyFill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5" xfId="0" applyFont="1" applyBorder="1"/>
    <xf numFmtId="0" fontId="4" fillId="0" borderId="11" xfId="0" applyFont="1" applyBorder="1"/>
    <xf numFmtId="0" fontId="7" fillId="0" borderId="11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4" fillId="0" borderId="9" xfId="0" applyFont="1" applyBorder="1"/>
    <xf numFmtId="0" fontId="4" fillId="0" borderId="0" xfId="0" applyFont="1" applyBorder="1"/>
    <xf numFmtId="0" fontId="7" fillId="4" borderId="0" xfId="0" applyFont="1" applyFill="1" applyBorder="1" applyAlignment="1" applyProtection="1">
      <alignment horizontal="left" vertical="top" wrapText="1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8" xfId="0" applyFont="1" applyFill="1" applyBorder="1" applyAlignment="1" applyProtection="1">
      <alignment horizontal="left" vertical="top" wrapText="1"/>
    </xf>
    <xf numFmtId="166" fontId="6" fillId="5" borderId="3" xfId="0" applyNumberFormat="1" applyFont="1" applyFill="1" applyBorder="1" applyAlignment="1" applyProtection="1">
      <alignment horizontal="right" vertical="center" wrapText="1"/>
    </xf>
    <xf numFmtId="9" fontId="6" fillId="3" borderId="3" xfId="2" applyFont="1" applyFill="1" applyBorder="1" applyAlignment="1" applyProtection="1">
      <alignment horizontal="center" vertical="top" wrapText="1"/>
    </xf>
    <xf numFmtId="9" fontId="6" fillId="3" borderId="10" xfId="2" applyFont="1" applyFill="1" applyBorder="1" applyAlignment="1" applyProtection="1">
      <alignment horizontal="center" vertical="top" wrapText="1"/>
    </xf>
    <xf numFmtId="0" fontId="2" fillId="0" borderId="5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7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645460</xdr:colOff>
      <xdr:row>131</xdr:row>
      <xdr:rowOff>47625</xdr:rowOff>
    </xdr:from>
    <xdr:to>
      <xdr:col>8</xdr:col>
      <xdr:colOff>828676</xdr:colOff>
      <xdr:row>133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73416"/>
        <a:stretch/>
      </xdr:blipFill>
      <xdr:spPr>
        <a:xfrm>
          <a:off x="1674160" y="25012650"/>
          <a:ext cx="8412816" cy="3619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1"/>
  <sheetViews>
    <sheetView tabSelected="1" view="pageBreakPreview" topLeftCell="B1" zoomScaleNormal="100" zoomScaleSheetLayoutView="100" workbookViewId="0">
      <selection activeCell="B1" sqref="B1:M1"/>
    </sheetView>
  </sheetViews>
  <sheetFormatPr baseColWidth="10" defaultColWidth="11.42578125" defaultRowHeight="15" x14ac:dyDescent="0.25"/>
  <cols>
    <col min="1" max="1" width="1.85546875" style="1" customWidth="1"/>
    <col min="2" max="2" width="9" style="1" customWidth="1"/>
    <col min="3" max="3" width="4.5703125" style="1" customWidth="1"/>
    <col min="4" max="4" width="44" style="1" customWidth="1"/>
    <col min="5" max="5" width="10.140625" style="2" customWidth="1"/>
    <col min="6" max="6" width="42.85546875" style="1" customWidth="1"/>
    <col min="7" max="7" width="13.85546875" style="1" customWidth="1"/>
    <col min="8" max="11" width="12.570312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customWidth="1"/>
    <col min="261" max="261" width="10.140625" style="1" customWidth="1"/>
    <col min="262" max="262" width="42.85546875" style="1" customWidth="1"/>
    <col min="263" max="265" width="11.7109375" style="1" customWidth="1"/>
    <col min="266" max="267" width="11.5703125" style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customWidth="1"/>
    <col min="517" max="517" width="10.140625" style="1" customWidth="1"/>
    <col min="518" max="518" width="42.85546875" style="1" customWidth="1"/>
    <col min="519" max="521" width="11.7109375" style="1" customWidth="1"/>
    <col min="522" max="523" width="11.5703125" style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customWidth="1"/>
    <col min="773" max="773" width="10.140625" style="1" customWidth="1"/>
    <col min="774" max="774" width="42.85546875" style="1" customWidth="1"/>
    <col min="775" max="777" width="11.7109375" style="1" customWidth="1"/>
    <col min="778" max="779" width="11.5703125" style="1" customWidth="1"/>
    <col min="780" max="780" width="9.85546875" style="1" customWidth="1"/>
    <col min="781" max="781" width="9.7109375" style="1" customWidth="1"/>
    <col min="782" max="1024" width="11.42578125" style="1"/>
  </cols>
  <sheetData>
    <row r="1" spans="2:13" ht="57" customHeight="1" x14ac:dyDescent="0.25">
      <c r="B1" s="52" t="s">
        <v>126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13.15" customHeight="1" x14ac:dyDescent="0.25">
      <c r="B2" s="53" t="s">
        <v>0</v>
      </c>
      <c r="C2" s="53"/>
      <c r="D2" s="53" t="s">
        <v>1</v>
      </c>
      <c r="E2" s="54" t="s">
        <v>2</v>
      </c>
      <c r="F2" s="53" t="s">
        <v>3</v>
      </c>
      <c r="G2" s="55" t="s">
        <v>4</v>
      </c>
      <c r="H2" s="55"/>
      <c r="I2" s="55"/>
      <c r="J2" s="55"/>
      <c r="K2" s="55"/>
      <c r="L2" s="55"/>
      <c r="M2" s="55"/>
    </row>
    <row r="3" spans="2:13" ht="22.5" customHeight="1" x14ac:dyDescent="0.25">
      <c r="B3" s="53"/>
      <c r="C3" s="53"/>
      <c r="D3" s="53"/>
      <c r="E3" s="54"/>
      <c r="F3" s="53"/>
      <c r="G3" s="56" t="s">
        <v>5</v>
      </c>
      <c r="H3" s="56" t="s">
        <v>6</v>
      </c>
      <c r="I3" s="54" t="s">
        <v>7</v>
      </c>
      <c r="J3" s="54" t="s">
        <v>8</v>
      </c>
      <c r="K3" s="54" t="s">
        <v>9</v>
      </c>
      <c r="L3" s="53" t="s">
        <v>10</v>
      </c>
      <c r="M3" s="53"/>
    </row>
    <row r="4" spans="2:13" ht="13.15" customHeight="1" x14ac:dyDescent="0.25">
      <c r="B4" s="53"/>
      <c r="C4" s="53"/>
      <c r="D4" s="53"/>
      <c r="E4" s="54"/>
      <c r="F4" s="53"/>
      <c r="G4" s="56"/>
      <c r="H4" s="56"/>
      <c r="I4" s="54"/>
      <c r="J4" s="54"/>
      <c r="K4" s="54"/>
      <c r="L4" s="57" t="s">
        <v>11</v>
      </c>
      <c r="M4" s="53" t="s">
        <v>12</v>
      </c>
    </row>
    <row r="5" spans="2:13" x14ac:dyDescent="0.25">
      <c r="B5" s="53"/>
      <c r="C5" s="53"/>
      <c r="D5" s="53"/>
      <c r="E5" s="54"/>
      <c r="F5" s="53"/>
      <c r="G5" s="56"/>
      <c r="H5" s="56"/>
      <c r="I5" s="54"/>
      <c r="J5" s="54"/>
      <c r="K5" s="54"/>
      <c r="L5" s="57"/>
      <c r="M5" s="53"/>
    </row>
    <row r="6" spans="2:13" ht="13.15" customHeight="1" x14ac:dyDescent="0.25">
      <c r="B6" s="61" t="s">
        <v>13</v>
      </c>
      <c r="C6" s="61"/>
      <c r="D6" s="61"/>
      <c r="E6" s="3"/>
      <c r="F6" s="4"/>
      <c r="G6" s="5"/>
      <c r="H6" s="5"/>
      <c r="I6" s="5"/>
      <c r="J6" s="62"/>
      <c r="K6" s="62"/>
      <c r="L6" s="5"/>
      <c r="M6" s="6"/>
    </row>
    <row r="7" spans="2:13" ht="13.15" customHeight="1" x14ac:dyDescent="0.25">
      <c r="B7" s="7"/>
      <c r="C7" s="58" t="s">
        <v>14</v>
      </c>
      <c r="D7" s="58"/>
      <c r="E7" s="3"/>
      <c r="F7" s="8"/>
      <c r="G7" s="9"/>
      <c r="H7" s="9"/>
      <c r="I7" s="9"/>
      <c r="J7" s="9"/>
      <c r="K7" s="9"/>
      <c r="L7" s="9"/>
      <c r="M7" s="10"/>
    </row>
    <row r="8" spans="2:13" ht="6.6" customHeight="1" x14ac:dyDescent="0.25">
      <c r="B8" s="7"/>
      <c r="C8" s="4"/>
      <c r="D8" s="4"/>
      <c r="E8" s="11"/>
      <c r="F8" s="12"/>
      <c r="G8" s="13"/>
      <c r="H8" s="13"/>
      <c r="I8" s="13"/>
      <c r="J8" s="13"/>
      <c r="K8" s="13"/>
      <c r="L8" s="9"/>
      <c r="M8" s="10"/>
    </row>
    <row r="9" spans="2:13" x14ac:dyDescent="0.25">
      <c r="B9" s="14" t="s">
        <v>15</v>
      </c>
      <c r="C9" s="15"/>
      <c r="D9" s="16" t="s">
        <v>16</v>
      </c>
      <c r="E9" s="11">
        <v>5111</v>
      </c>
      <c r="F9" s="12" t="s">
        <v>17</v>
      </c>
      <c r="G9" s="17">
        <f t="shared" ref="G9:G40" si="0">+H9</f>
        <v>25000</v>
      </c>
      <c r="H9" s="18">
        <v>25000</v>
      </c>
      <c r="I9" s="18">
        <v>11422</v>
      </c>
      <c r="J9" s="18">
        <v>11422</v>
      </c>
      <c r="K9" s="18">
        <v>11422</v>
      </c>
      <c r="L9" s="19">
        <f t="shared" ref="L9:L40" si="1">IFERROR(K9/H9,0)</f>
        <v>0.45688000000000001</v>
      </c>
      <c r="M9" s="20">
        <f t="shared" ref="M9:M40" si="2">IFERROR(K9/I9,0)</f>
        <v>1</v>
      </c>
    </row>
    <row r="10" spans="2:13" x14ac:dyDescent="0.25">
      <c r="B10" s="14"/>
      <c r="C10" s="15"/>
      <c r="D10" s="16"/>
      <c r="E10" s="11">
        <v>5151</v>
      </c>
      <c r="F10" s="12" t="s">
        <v>18</v>
      </c>
      <c r="G10" s="17">
        <f t="shared" si="0"/>
        <v>48000</v>
      </c>
      <c r="H10" s="18">
        <v>48000</v>
      </c>
      <c r="I10" s="18">
        <v>49155</v>
      </c>
      <c r="J10" s="18">
        <v>49155</v>
      </c>
      <c r="K10" s="18">
        <v>49155</v>
      </c>
      <c r="L10" s="19">
        <f t="shared" si="1"/>
        <v>1.0240625000000001</v>
      </c>
      <c r="M10" s="20">
        <f t="shared" si="2"/>
        <v>1</v>
      </c>
    </row>
    <row r="11" spans="2:13" x14ac:dyDescent="0.25">
      <c r="B11" s="14" t="s">
        <v>19</v>
      </c>
      <c r="C11" s="15"/>
      <c r="D11" s="16" t="s">
        <v>20</v>
      </c>
      <c r="E11" s="11">
        <v>5111</v>
      </c>
      <c r="F11" s="12" t="s">
        <v>17</v>
      </c>
      <c r="G11" s="17">
        <f t="shared" si="0"/>
        <v>0</v>
      </c>
      <c r="H11" s="18">
        <v>0</v>
      </c>
      <c r="I11" s="18">
        <v>20000</v>
      </c>
      <c r="J11" s="18">
        <v>1200</v>
      </c>
      <c r="K11" s="18">
        <v>1200</v>
      </c>
      <c r="L11" s="19">
        <f t="shared" si="1"/>
        <v>0</v>
      </c>
      <c r="M11" s="20">
        <f t="shared" si="2"/>
        <v>0.06</v>
      </c>
    </row>
    <row r="12" spans="2:13" x14ac:dyDescent="0.25">
      <c r="B12" s="14" t="s">
        <v>21</v>
      </c>
      <c r="C12" s="15"/>
      <c r="D12" s="16" t="s">
        <v>22</v>
      </c>
      <c r="E12" s="11">
        <v>5111</v>
      </c>
      <c r="F12" s="12" t="s">
        <v>17</v>
      </c>
      <c r="G12" s="17">
        <f t="shared" si="0"/>
        <v>35000</v>
      </c>
      <c r="H12" s="18">
        <v>35000</v>
      </c>
      <c r="I12" s="18">
        <v>35000</v>
      </c>
      <c r="J12" s="18">
        <v>26378.93</v>
      </c>
      <c r="K12" s="18">
        <v>26378.93</v>
      </c>
      <c r="L12" s="19">
        <f t="shared" si="1"/>
        <v>0.75368371428571435</v>
      </c>
      <c r="M12" s="20">
        <f t="shared" si="2"/>
        <v>0.75368371428571435</v>
      </c>
    </row>
    <row r="13" spans="2:13" x14ac:dyDescent="0.25">
      <c r="B13" s="14"/>
      <c r="C13" s="15"/>
      <c r="D13" s="16"/>
      <c r="E13" s="11">
        <v>5151</v>
      </c>
      <c r="F13" s="12" t="s">
        <v>18</v>
      </c>
      <c r="G13" s="17">
        <f t="shared" si="0"/>
        <v>35000</v>
      </c>
      <c r="H13" s="18">
        <v>35000</v>
      </c>
      <c r="I13" s="18">
        <v>73000</v>
      </c>
      <c r="J13" s="18">
        <v>54197</v>
      </c>
      <c r="K13" s="18">
        <v>54197</v>
      </c>
      <c r="L13" s="19">
        <f t="shared" si="1"/>
        <v>1.5484857142857142</v>
      </c>
      <c r="M13" s="20">
        <f t="shared" si="2"/>
        <v>0.74242465753424658</v>
      </c>
    </row>
    <row r="14" spans="2:13" x14ac:dyDescent="0.25">
      <c r="B14" s="14"/>
      <c r="C14" s="15"/>
      <c r="D14" s="16"/>
      <c r="E14" s="11">
        <v>5491</v>
      </c>
      <c r="F14" s="12" t="s">
        <v>23</v>
      </c>
      <c r="G14" s="17">
        <f t="shared" si="0"/>
        <v>0</v>
      </c>
      <c r="H14" s="18">
        <v>0</v>
      </c>
      <c r="I14" s="18">
        <v>35042.339999999997</v>
      </c>
      <c r="J14" s="18">
        <v>0</v>
      </c>
      <c r="K14" s="18">
        <v>0</v>
      </c>
      <c r="L14" s="19">
        <f t="shared" si="1"/>
        <v>0</v>
      </c>
      <c r="M14" s="20">
        <f t="shared" si="2"/>
        <v>0</v>
      </c>
    </row>
    <row r="15" spans="2:13" x14ac:dyDescent="0.25">
      <c r="B15" s="14"/>
      <c r="C15" s="15"/>
      <c r="D15" s="16"/>
      <c r="E15" s="11">
        <v>5911</v>
      </c>
      <c r="F15" s="12" t="s">
        <v>24</v>
      </c>
      <c r="G15" s="17">
        <f t="shared" si="0"/>
        <v>0</v>
      </c>
      <c r="H15" s="18">
        <v>0</v>
      </c>
      <c r="I15" s="18">
        <v>56835</v>
      </c>
      <c r="J15" s="18">
        <v>0</v>
      </c>
      <c r="K15" s="18">
        <v>0</v>
      </c>
      <c r="L15" s="19">
        <f t="shared" si="1"/>
        <v>0</v>
      </c>
      <c r="M15" s="20">
        <f t="shared" si="2"/>
        <v>0</v>
      </c>
    </row>
    <row r="16" spans="2:13" x14ac:dyDescent="0.25">
      <c r="B16" s="14"/>
      <c r="C16" s="15"/>
      <c r="D16" s="16"/>
      <c r="E16" s="11">
        <v>5971</v>
      </c>
      <c r="F16" s="12" t="s">
        <v>25</v>
      </c>
      <c r="G16" s="17">
        <f t="shared" si="0"/>
        <v>41835</v>
      </c>
      <c r="H16" s="18">
        <v>41835</v>
      </c>
      <c r="I16" s="18">
        <v>0</v>
      </c>
      <c r="J16" s="18">
        <v>0</v>
      </c>
      <c r="K16" s="18">
        <v>0</v>
      </c>
      <c r="L16" s="19">
        <f t="shared" si="1"/>
        <v>0</v>
      </c>
      <c r="M16" s="20">
        <f t="shared" si="2"/>
        <v>0</v>
      </c>
    </row>
    <row r="17" spans="2:13" x14ac:dyDescent="0.25">
      <c r="B17" s="14" t="s">
        <v>26</v>
      </c>
      <c r="C17" s="15"/>
      <c r="D17" s="16" t="s">
        <v>27</v>
      </c>
      <c r="E17" s="11">
        <v>5111</v>
      </c>
      <c r="F17" s="12" t="s">
        <v>17</v>
      </c>
      <c r="G17" s="17">
        <f t="shared" si="0"/>
        <v>16500</v>
      </c>
      <c r="H17" s="18">
        <v>16500</v>
      </c>
      <c r="I17" s="18">
        <v>16500</v>
      </c>
      <c r="J17" s="18">
        <v>7035.01</v>
      </c>
      <c r="K17" s="18">
        <v>7035.01</v>
      </c>
      <c r="L17" s="19">
        <f t="shared" si="1"/>
        <v>0.42636424242424242</v>
      </c>
      <c r="M17" s="20">
        <f t="shared" si="2"/>
        <v>0.42636424242424242</v>
      </c>
    </row>
    <row r="18" spans="2:13" x14ac:dyDescent="0.25">
      <c r="B18" s="14"/>
      <c r="C18" s="15"/>
      <c r="D18" s="16"/>
      <c r="E18" s="11">
        <v>5151</v>
      </c>
      <c r="F18" s="12" t="s">
        <v>18</v>
      </c>
      <c r="G18" s="17">
        <f t="shared" si="0"/>
        <v>30000</v>
      </c>
      <c r="H18" s="18">
        <v>30000</v>
      </c>
      <c r="I18" s="18">
        <v>30000</v>
      </c>
      <c r="J18" s="18">
        <v>15510</v>
      </c>
      <c r="K18" s="18">
        <v>15510</v>
      </c>
      <c r="L18" s="19">
        <f t="shared" si="1"/>
        <v>0.51700000000000002</v>
      </c>
      <c r="M18" s="20">
        <f t="shared" si="2"/>
        <v>0.51700000000000002</v>
      </c>
    </row>
    <row r="19" spans="2:13" x14ac:dyDescent="0.25">
      <c r="B19" s="14"/>
      <c r="C19" s="15"/>
      <c r="D19" s="16"/>
      <c r="E19" s="11">
        <v>5191</v>
      </c>
      <c r="F19" s="12" t="s">
        <v>28</v>
      </c>
      <c r="G19" s="17">
        <f t="shared" si="0"/>
        <v>59000</v>
      </c>
      <c r="H19" s="18">
        <v>59000</v>
      </c>
      <c r="I19" s="18">
        <v>59000</v>
      </c>
      <c r="J19" s="18">
        <v>1850</v>
      </c>
      <c r="K19" s="18">
        <v>1850</v>
      </c>
      <c r="L19" s="19">
        <f t="shared" si="1"/>
        <v>3.1355932203389829E-2</v>
      </c>
      <c r="M19" s="20">
        <f t="shared" si="2"/>
        <v>3.1355932203389829E-2</v>
      </c>
    </row>
    <row r="20" spans="2:13" x14ac:dyDescent="0.25">
      <c r="B20" s="14" t="s">
        <v>29</v>
      </c>
      <c r="C20" s="15"/>
      <c r="D20" s="16" t="s">
        <v>30</v>
      </c>
      <c r="E20" s="11">
        <v>5151</v>
      </c>
      <c r="F20" s="12" t="s">
        <v>18</v>
      </c>
      <c r="G20" s="17">
        <f t="shared" si="0"/>
        <v>16166.66</v>
      </c>
      <c r="H20" s="18">
        <v>16166.66</v>
      </c>
      <c r="I20" s="18">
        <v>16166.66</v>
      </c>
      <c r="J20" s="18">
        <v>0</v>
      </c>
      <c r="K20" s="18">
        <v>0</v>
      </c>
      <c r="L20" s="19">
        <f t="shared" si="1"/>
        <v>0</v>
      </c>
      <c r="M20" s="20">
        <f t="shared" si="2"/>
        <v>0</v>
      </c>
    </row>
    <row r="21" spans="2:13" x14ac:dyDescent="0.25">
      <c r="B21" s="14"/>
      <c r="C21" s="15"/>
      <c r="D21" s="16"/>
      <c r="E21" s="11">
        <v>5191</v>
      </c>
      <c r="F21" s="12" t="s">
        <v>28</v>
      </c>
      <c r="G21" s="17">
        <f t="shared" si="0"/>
        <v>3166.68</v>
      </c>
      <c r="H21" s="18">
        <v>3166.68</v>
      </c>
      <c r="I21" s="18">
        <v>3166.68</v>
      </c>
      <c r="J21" s="18">
        <v>0</v>
      </c>
      <c r="K21" s="18">
        <v>0</v>
      </c>
      <c r="L21" s="19">
        <f t="shared" si="1"/>
        <v>0</v>
      </c>
      <c r="M21" s="20">
        <f t="shared" si="2"/>
        <v>0</v>
      </c>
    </row>
    <row r="22" spans="2:13" x14ac:dyDescent="0.25">
      <c r="B22" s="14"/>
      <c r="C22" s="15"/>
      <c r="D22" s="16"/>
      <c r="E22" s="11">
        <v>5231</v>
      </c>
      <c r="F22" s="12" t="s">
        <v>31</v>
      </c>
      <c r="G22" s="17">
        <f t="shared" si="0"/>
        <v>0</v>
      </c>
      <c r="H22" s="18">
        <v>0</v>
      </c>
      <c r="I22" s="18">
        <v>10000</v>
      </c>
      <c r="J22" s="18">
        <v>4880</v>
      </c>
      <c r="K22" s="18">
        <v>4880</v>
      </c>
      <c r="L22" s="19">
        <f t="shared" si="1"/>
        <v>0</v>
      </c>
      <c r="M22" s="20">
        <f t="shared" si="2"/>
        <v>0.48799999999999999</v>
      </c>
    </row>
    <row r="23" spans="2:13" x14ac:dyDescent="0.25">
      <c r="B23" s="14" t="s">
        <v>32</v>
      </c>
      <c r="C23" s="15"/>
      <c r="D23" s="16" t="s">
        <v>33</v>
      </c>
      <c r="E23" s="11">
        <v>5151</v>
      </c>
      <c r="F23" s="12" t="s">
        <v>18</v>
      </c>
      <c r="G23" s="17">
        <f t="shared" si="0"/>
        <v>13950</v>
      </c>
      <c r="H23" s="18">
        <v>13950</v>
      </c>
      <c r="I23" s="18">
        <v>8850</v>
      </c>
      <c r="J23" s="18">
        <v>2350</v>
      </c>
      <c r="K23" s="18">
        <v>2350</v>
      </c>
      <c r="L23" s="19">
        <f t="shared" si="1"/>
        <v>0.16845878136200718</v>
      </c>
      <c r="M23" s="20">
        <f t="shared" si="2"/>
        <v>0.2655367231638418</v>
      </c>
    </row>
    <row r="24" spans="2:13" x14ac:dyDescent="0.25">
      <c r="B24" s="14"/>
      <c r="C24" s="15"/>
      <c r="D24" s="16"/>
      <c r="E24" s="11">
        <v>5191</v>
      </c>
      <c r="F24" s="12" t="s">
        <v>28</v>
      </c>
      <c r="G24" s="17">
        <f t="shared" si="0"/>
        <v>0</v>
      </c>
      <c r="H24" s="18">
        <v>0</v>
      </c>
      <c r="I24" s="18">
        <v>4000</v>
      </c>
      <c r="J24" s="18">
        <v>3200</v>
      </c>
      <c r="K24" s="18">
        <v>3200</v>
      </c>
      <c r="L24" s="19">
        <f t="shared" si="1"/>
        <v>0</v>
      </c>
      <c r="M24" s="20">
        <f t="shared" si="2"/>
        <v>0.8</v>
      </c>
    </row>
    <row r="25" spans="2:13" x14ac:dyDescent="0.25">
      <c r="B25" s="14" t="s">
        <v>34</v>
      </c>
      <c r="C25" s="15"/>
      <c r="D25" s="16" t="s">
        <v>35</v>
      </c>
      <c r="E25" s="11">
        <v>5111</v>
      </c>
      <c r="F25" s="12" t="s">
        <v>17</v>
      </c>
      <c r="G25" s="17">
        <f t="shared" si="0"/>
        <v>30000</v>
      </c>
      <c r="H25" s="18">
        <v>30000</v>
      </c>
      <c r="I25" s="18">
        <v>18000</v>
      </c>
      <c r="J25" s="18">
        <v>17772.009999999998</v>
      </c>
      <c r="K25" s="18">
        <v>17772.009999999998</v>
      </c>
      <c r="L25" s="19">
        <f t="shared" si="1"/>
        <v>0.59240033333333331</v>
      </c>
      <c r="M25" s="20">
        <f t="shared" si="2"/>
        <v>0.98733388888888884</v>
      </c>
    </row>
    <row r="26" spans="2:13" x14ac:dyDescent="0.25">
      <c r="B26" s="14"/>
      <c r="C26" s="15"/>
      <c r="D26" s="16"/>
      <c r="E26" s="11">
        <v>5151</v>
      </c>
      <c r="F26" s="12" t="s">
        <v>18</v>
      </c>
      <c r="G26" s="17">
        <f t="shared" si="0"/>
        <v>75000</v>
      </c>
      <c r="H26" s="18">
        <v>75000</v>
      </c>
      <c r="I26" s="18">
        <v>45000</v>
      </c>
      <c r="J26" s="18">
        <v>40692.800000000003</v>
      </c>
      <c r="K26" s="18">
        <v>40692.800000000003</v>
      </c>
      <c r="L26" s="19">
        <f t="shared" si="1"/>
        <v>0.54257066666666676</v>
      </c>
      <c r="M26" s="20">
        <f t="shared" si="2"/>
        <v>0.90428444444444456</v>
      </c>
    </row>
    <row r="27" spans="2:13" x14ac:dyDescent="0.25">
      <c r="B27" s="14"/>
      <c r="C27" s="15"/>
      <c r="D27" s="16"/>
      <c r="E27" s="11">
        <v>5191</v>
      </c>
      <c r="F27" s="12" t="s">
        <v>28</v>
      </c>
      <c r="G27" s="17">
        <f t="shared" si="0"/>
        <v>100000</v>
      </c>
      <c r="H27" s="18">
        <v>100000</v>
      </c>
      <c r="I27" s="18">
        <v>45000</v>
      </c>
      <c r="J27" s="18">
        <v>22248.02</v>
      </c>
      <c r="K27" s="18">
        <v>22248.02</v>
      </c>
      <c r="L27" s="19">
        <f t="shared" si="1"/>
        <v>0.22248020000000002</v>
      </c>
      <c r="M27" s="20">
        <f t="shared" si="2"/>
        <v>0.49440044444444448</v>
      </c>
    </row>
    <row r="28" spans="2:13" x14ac:dyDescent="0.25">
      <c r="B28" s="14"/>
      <c r="C28" s="15"/>
      <c r="D28" s="16"/>
      <c r="E28" s="11">
        <v>5291</v>
      </c>
      <c r="F28" s="12" t="s">
        <v>36</v>
      </c>
      <c r="G28" s="17">
        <f t="shared" si="0"/>
        <v>30000</v>
      </c>
      <c r="H28" s="18">
        <v>30000</v>
      </c>
      <c r="I28" s="18">
        <v>30000</v>
      </c>
      <c r="J28" s="18">
        <v>0</v>
      </c>
      <c r="K28" s="18">
        <v>0</v>
      </c>
      <c r="L28" s="19">
        <f t="shared" si="1"/>
        <v>0</v>
      </c>
      <c r="M28" s="20">
        <f t="shared" si="2"/>
        <v>0</v>
      </c>
    </row>
    <row r="29" spans="2:13" x14ac:dyDescent="0.25">
      <c r="B29" s="14"/>
      <c r="C29" s="15"/>
      <c r="D29" s="16"/>
      <c r="E29" s="11">
        <v>5311</v>
      </c>
      <c r="F29" s="12" t="s">
        <v>37</v>
      </c>
      <c r="G29" s="17">
        <f t="shared" si="0"/>
        <v>50000</v>
      </c>
      <c r="H29" s="18">
        <v>50000</v>
      </c>
      <c r="I29" s="18">
        <v>20000</v>
      </c>
      <c r="J29" s="18">
        <v>0</v>
      </c>
      <c r="K29" s="18">
        <v>0</v>
      </c>
      <c r="L29" s="19">
        <f t="shared" si="1"/>
        <v>0</v>
      </c>
      <c r="M29" s="20">
        <f t="shared" si="2"/>
        <v>0</v>
      </c>
    </row>
    <row r="30" spans="2:13" x14ac:dyDescent="0.25">
      <c r="B30" s="14"/>
      <c r="C30" s="15"/>
      <c r="D30" s="16"/>
      <c r="E30" s="11">
        <v>5321</v>
      </c>
      <c r="F30" s="12" t="s">
        <v>38</v>
      </c>
      <c r="G30" s="17">
        <f t="shared" si="0"/>
        <v>20000</v>
      </c>
      <c r="H30" s="18">
        <v>20000</v>
      </c>
      <c r="I30" s="18">
        <v>10000</v>
      </c>
      <c r="J30" s="18">
        <v>0</v>
      </c>
      <c r="K30" s="18">
        <v>0</v>
      </c>
      <c r="L30" s="19">
        <f t="shared" si="1"/>
        <v>0</v>
      </c>
      <c r="M30" s="20">
        <f t="shared" si="2"/>
        <v>0</v>
      </c>
    </row>
    <row r="31" spans="2:13" x14ac:dyDescent="0.25">
      <c r="B31" s="14"/>
      <c r="C31" s="15"/>
      <c r="D31" s="16"/>
      <c r="E31" s="11">
        <v>5411</v>
      </c>
      <c r="F31" s="12" t="s">
        <v>39</v>
      </c>
      <c r="G31" s="17">
        <f t="shared" si="0"/>
        <v>4400000</v>
      </c>
      <c r="H31" s="18">
        <v>4400000</v>
      </c>
      <c r="I31" s="18">
        <v>4400000</v>
      </c>
      <c r="J31" s="18">
        <v>0</v>
      </c>
      <c r="K31" s="18">
        <v>0</v>
      </c>
      <c r="L31" s="19">
        <f t="shared" si="1"/>
        <v>0</v>
      </c>
      <c r="M31" s="20">
        <f t="shared" si="2"/>
        <v>0</v>
      </c>
    </row>
    <row r="32" spans="2:13" x14ac:dyDescent="0.25">
      <c r="B32" s="14"/>
      <c r="C32" s="15"/>
      <c r="D32" s="16"/>
      <c r="E32" s="11">
        <v>5621</v>
      </c>
      <c r="F32" s="12" t="s">
        <v>40</v>
      </c>
      <c r="G32" s="17">
        <f t="shared" si="0"/>
        <v>0</v>
      </c>
      <c r="H32" s="18">
        <v>0</v>
      </c>
      <c r="I32" s="18">
        <v>10000</v>
      </c>
      <c r="J32" s="18">
        <v>0</v>
      </c>
      <c r="K32" s="18">
        <v>0</v>
      </c>
      <c r="L32" s="19">
        <f t="shared" si="1"/>
        <v>0</v>
      </c>
      <c r="M32" s="20">
        <f t="shared" si="2"/>
        <v>0</v>
      </c>
    </row>
    <row r="33" spans="2:13" x14ac:dyDescent="0.25">
      <c r="B33" s="14"/>
      <c r="C33" s="15"/>
      <c r="D33" s="16"/>
      <c r="E33" s="11">
        <v>5651</v>
      </c>
      <c r="F33" s="12" t="s">
        <v>41</v>
      </c>
      <c r="G33" s="17">
        <f t="shared" si="0"/>
        <v>0</v>
      </c>
      <c r="H33" s="18">
        <v>0</v>
      </c>
      <c r="I33" s="18">
        <v>120000</v>
      </c>
      <c r="J33" s="18">
        <v>60320</v>
      </c>
      <c r="K33" s="18">
        <v>60320</v>
      </c>
      <c r="L33" s="19">
        <f t="shared" si="1"/>
        <v>0</v>
      </c>
      <c r="M33" s="20">
        <f t="shared" si="2"/>
        <v>0.50266666666666671</v>
      </c>
    </row>
    <row r="34" spans="2:13" x14ac:dyDescent="0.25">
      <c r="B34" s="14"/>
      <c r="C34" s="15"/>
      <c r="D34" s="16"/>
      <c r="E34" s="11">
        <v>5671</v>
      </c>
      <c r="F34" s="12" t="s">
        <v>42</v>
      </c>
      <c r="G34" s="17">
        <f t="shared" si="0"/>
        <v>20000</v>
      </c>
      <c r="H34" s="18">
        <v>20000</v>
      </c>
      <c r="I34" s="18">
        <v>30000</v>
      </c>
      <c r="J34" s="18">
        <v>0</v>
      </c>
      <c r="K34" s="18">
        <v>0</v>
      </c>
      <c r="L34" s="19">
        <f t="shared" si="1"/>
        <v>0</v>
      </c>
      <c r="M34" s="20">
        <f t="shared" si="2"/>
        <v>0</v>
      </c>
    </row>
    <row r="35" spans="2:13" x14ac:dyDescent="0.25">
      <c r="B35" s="14" t="s">
        <v>43</v>
      </c>
      <c r="C35" s="15"/>
      <c r="D35" s="16" t="s">
        <v>44</v>
      </c>
      <c r="E35" s="11">
        <v>5111</v>
      </c>
      <c r="F35" s="12" t="s">
        <v>17</v>
      </c>
      <c r="G35" s="17">
        <f t="shared" si="0"/>
        <v>0</v>
      </c>
      <c r="H35" s="18">
        <v>0</v>
      </c>
      <c r="I35" s="18">
        <v>5500</v>
      </c>
      <c r="J35" s="18">
        <v>3175</v>
      </c>
      <c r="K35" s="18">
        <v>3175</v>
      </c>
      <c r="L35" s="19">
        <f t="shared" si="1"/>
        <v>0</v>
      </c>
      <c r="M35" s="20">
        <f t="shared" si="2"/>
        <v>0.57727272727272727</v>
      </c>
    </row>
    <row r="36" spans="2:13" x14ac:dyDescent="0.25">
      <c r="B36" s="14"/>
      <c r="C36" s="15"/>
      <c r="D36" s="16"/>
      <c r="E36" s="11">
        <v>5151</v>
      </c>
      <c r="F36" s="12" t="s">
        <v>18</v>
      </c>
      <c r="G36" s="17">
        <f t="shared" si="0"/>
        <v>0</v>
      </c>
      <c r="H36" s="18">
        <v>0</v>
      </c>
      <c r="I36" s="18">
        <v>16500</v>
      </c>
      <c r="J36" s="18">
        <v>15560.01</v>
      </c>
      <c r="K36" s="18">
        <v>15560.01</v>
      </c>
      <c r="L36" s="19">
        <f t="shared" si="1"/>
        <v>0</v>
      </c>
      <c r="M36" s="20">
        <f t="shared" si="2"/>
        <v>0.94303090909090914</v>
      </c>
    </row>
    <row r="37" spans="2:13" x14ac:dyDescent="0.25">
      <c r="B37" s="14"/>
      <c r="C37" s="15"/>
      <c r="D37" s="16"/>
      <c r="E37" s="11">
        <v>5641</v>
      </c>
      <c r="F37" s="12" t="s">
        <v>45</v>
      </c>
      <c r="G37" s="17">
        <f t="shared" si="0"/>
        <v>0</v>
      </c>
      <c r="H37" s="18">
        <v>0</v>
      </c>
      <c r="I37" s="18">
        <v>15000</v>
      </c>
      <c r="J37" s="18">
        <v>0</v>
      </c>
      <c r="K37" s="18">
        <v>0</v>
      </c>
      <c r="L37" s="19">
        <f t="shared" si="1"/>
        <v>0</v>
      </c>
      <c r="M37" s="20">
        <f t="shared" si="2"/>
        <v>0</v>
      </c>
    </row>
    <row r="38" spans="2:13" x14ac:dyDescent="0.25">
      <c r="B38" s="14" t="s">
        <v>46</v>
      </c>
      <c r="C38" s="15"/>
      <c r="D38" s="16" t="s">
        <v>47</v>
      </c>
      <c r="E38" s="11">
        <v>5111</v>
      </c>
      <c r="F38" s="12" t="s">
        <v>17</v>
      </c>
      <c r="G38" s="17">
        <f t="shared" si="0"/>
        <v>12000</v>
      </c>
      <c r="H38" s="18">
        <v>12000</v>
      </c>
      <c r="I38" s="18">
        <v>0</v>
      </c>
      <c r="J38" s="18">
        <v>0</v>
      </c>
      <c r="K38" s="18">
        <v>0</v>
      </c>
      <c r="L38" s="19">
        <f t="shared" si="1"/>
        <v>0</v>
      </c>
      <c r="M38" s="20">
        <f t="shared" si="2"/>
        <v>0</v>
      </c>
    </row>
    <row r="39" spans="2:13" x14ac:dyDescent="0.25">
      <c r="B39" s="14"/>
      <c r="C39" s="15"/>
      <c r="D39" s="16"/>
      <c r="E39" s="11">
        <v>5151</v>
      </c>
      <c r="F39" s="12" t="s">
        <v>18</v>
      </c>
      <c r="G39" s="17">
        <f t="shared" si="0"/>
        <v>26000</v>
      </c>
      <c r="H39" s="18">
        <v>26000</v>
      </c>
      <c r="I39" s="18">
        <v>31000</v>
      </c>
      <c r="J39" s="18">
        <v>19575</v>
      </c>
      <c r="K39" s="18">
        <v>19575</v>
      </c>
      <c r="L39" s="19">
        <f t="shared" si="1"/>
        <v>0.75288461538461537</v>
      </c>
      <c r="M39" s="20">
        <f t="shared" si="2"/>
        <v>0.63145161290322582</v>
      </c>
    </row>
    <row r="40" spans="2:13" x14ac:dyDescent="0.25">
      <c r="B40" s="14"/>
      <c r="C40" s="15"/>
      <c r="D40" s="16"/>
      <c r="E40" s="11">
        <v>5191</v>
      </c>
      <c r="F40" s="12" t="s">
        <v>28</v>
      </c>
      <c r="G40" s="17">
        <f t="shared" si="0"/>
        <v>5000</v>
      </c>
      <c r="H40" s="18">
        <v>5000</v>
      </c>
      <c r="I40" s="18">
        <v>5000</v>
      </c>
      <c r="J40" s="18">
        <v>0</v>
      </c>
      <c r="K40" s="18">
        <v>0</v>
      </c>
      <c r="L40" s="19">
        <f t="shared" si="1"/>
        <v>0</v>
      </c>
      <c r="M40" s="20">
        <f t="shared" si="2"/>
        <v>0</v>
      </c>
    </row>
    <row r="41" spans="2:13" x14ac:dyDescent="0.25">
      <c r="B41" s="14" t="s">
        <v>48</v>
      </c>
      <c r="C41" s="15"/>
      <c r="D41" s="16" t="s">
        <v>49</v>
      </c>
      <c r="E41" s="11">
        <v>5111</v>
      </c>
      <c r="F41" s="12" t="s">
        <v>17</v>
      </c>
      <c r="G41" s="17">
        <f t="shared" ref="G41:G72" si="3">+H41</f>
        <v>25760</v>
      </c>
      <c r="H41" s="18">
        <v>25760</v>
      </c>
      <c r="I41" s="18">
        <v>5260</v>
      </c>
      <c r="J41" s="18">
        <v>5260</v>
      </c>
      <c r="K41" s="18">
        <v>5260</v>
      </c>
      <c r="L41" s="19">
        <f t="shared" ref="L41:L72" si="4">IFERROR(K41/H41,0)</f>
        <v>0.20419254658385094</v>
      </c>
      <c r="M41" s="20">
        <f t="shared" ref="M41:M72" si="5">IFERROR(K41/I41,0)</f>
        <v>1</v>
      </c>
    </row>
    <row r="42" spans="2:13" x14ac:dyDescent="0.25">
      <c r="B42" s="14"/>
      <c r="C42" s="15"/>
      <c r="D42" s="16"/>
      <c r="E42" s="11">
        <v>5151</v>
      </c>
      <c r="F42" s="12" t="s">
        <v>18</v>
      </c>
      <c r="G42" s="17">
        <f t="shared" si="3"/>
        <v>60800</v>
      </c>
      <c r="H42" s="18">
        <v>60800</v>
      </c>
      <c r="I42" s="18">
        <v>34470</v>
      </c>
      <c r="J42" s="18">
        <v>34470</v>
      </c>
      <c r="K42" s="18">
        <v>34470</v>
      </c>
      <c r="L42" s="19">
        <f t="shared" si="4"/>
        <v>0.5669407894736842</v>
      </c>
      <c r="M42" s="20">
        <f t="shared" si="5"/>
        <v>1</v>
      </c>
    </row>
    <row r="43" spans="2:13" x14ac:dyDescent="0.25">
      <c r="B43" s="14"/>
      <c r="C43" s="15"/>
      <c r="D43" s="16"/>
      <c r="E43" s="11">
        <v>5191</v>
      </c>
      <c r="F43" s="12" t="s">
        <v>28</v>
      </c>
      <c r="G43" s="17">
        <f t="shared" si="3"/>
        <v>36000</v>
      </c>
      <c r="H43" s="18">
        <v>36000</v>
      </c>
      <c r="I43" s="18">
        <v>0</v>
      </c>
      <c r="J43" s="18">
        <v>0</v>
      </c>
      <c r="K43" s="18">
        <v>0</v>
      </c>
      <c r="L43" s="19">
        <f t="shared" si="4"/>
        <v>0</v>
      </c>
      <c r="M43" s="20">
        <f t="shared" si="5"/>
        <v>0</v>
      </c>
    </row>
    <row r="44" spans="2:13" x14ac:dyDescent="0.25">
      <c r="B44" s="14"/>
      <c r="C44" s="15"/>
      <c r="D44" s="16"/>
      <c r="E44" s="11">
        <v>5231</v>
      </c>
      <c r="F44" s="12" t="s">
        <v>31</v>
      </c>
      <c r="G44" s="17">
        <f t="shared" si="3"/>
        <v>25000</v>
      </c>
      <c r="H44" s="18">
        <v>25000</v>
      </c>
      <c r="I44" s="18">
        <v>22500</v>
      </c>
      <c r="J44" s="18">
        <v>14999</v>
      </c>
      <c r="K44" s="18">
        <v>14999</v>
      </c>
      <c r="L44" s="19">
        <f t="shared" si="4"/>
        <v>0.59996000000000005</v>
      </c>
      <c r="M44" s="20">
        <f t="shared" si="5"/>
        <v>0.66662222222222223</v>
      </c>
    </row>
    <row r="45" spans="2:13" x14ac:dyDescent="0.25">
      <c r="B45" s="14" t="s">
        <v>50</v>
      </c>
      <c r="C45" s="15"/>
      <c r="D45" s="16" t="s">
        <v>51</v>
      </c>
      <c r="E45" s="11">
        <v>5111</v>
      </c>
      <c r="F45" s="12" t="s">
        <v>17</v>
      </c>
      <c r="G45" s="17">
        <f t="shared" si="3"/>
        <v>0</v>
      </c>
      <c r="H45" s="18">
        <v>0</v>
      </c>
      <c r="I45" s="18">
        <v>16400</v>
      </c>
      <c r="J45" s="18">
        <v>0</v>
      </c>
      <c r="K45" s="18">
        <v>0</v>
      </c>
      <c r="L45" s="19">
        <f t="shared" si="4"/>
        <v>0</v>
      </c>
      <c r="M45" s="20">
        <f t="shared" si="5"/>
        <v>0</v>
      </c>
    </row>
    <row r="46" spans="2:13" x14ac:dyDescent="0.25">
      <c r="B46" s="14"/>
      <c r="C46" s="15"/>
      <c r="D46" s="16"/>
      <c r="E46" s="11">
        <v>5151</v>
      </c>
      <c r="F46" s="12" t="s">
        <v>18</v>
      </c>
      <c r="G46" s="17">
        <f t="shared" si="3"/>
        <v>0</v>
      </c>
      <c r="H46" s="18">
        <v>0</v>
      </c>
      <c r="I46" s="18">
        <v>135600</v>
      </c>
      <c r="J46" s="18">
        <v>132000</v>
      </c>
      <c r="K46" s="18">
        <v>132000</v>
      </c>
      <c r="L46" s="19">
        <f t="shared" si="4"/>
        <v>0</v>
      </c>
      <c r="M46" s="20">
        <f t="shared" si="5"/>
        <v>0.97345132743362828</v>
      </c>
    </row>
    <row r="47" spans="2:13" x14ac:dyDescent="0.25">
      <c r="B47" s="14" t="s">
        <v>52</v>
      </c>
      <c r="C47" s="15"/>
      <c r="D47" s="16" t="s">
        <v>53</v>
      </c>
      <c r="E47" s="11">
        <v>5151</v>
      </c>
      <c r="F47" s="12" t="s">
        <v>18</v>
      </c>
      <c r="G47" s="17">
        <f t="shared" si="3"/>
        <v>0</v>
      </c>
      <c r="H47" s="18">
        <v>0</v>
      </c>
      <c r="I47" s="18">
        <v>0</v>
      </c>
      <c r="J47" s="18">
        <v>0</v>
      </c>
      <c r="K47" s="18">
        <v>0</v>
      </c>
      <c r="L47" s="19">
        <f t="shared" si="4"/>
        <v>0</v>
      </c>
      <c r="M47" s="20">
        <f t="shared" si="5"/>
        <v>0</v>
      </c>
    </row>
    <row r="48" spans="2:13" x14ac:dyDescent="0.25">
      <c r="B48" s="14" t="s">
        <v>54</v>
      </c>
      <c r="C48" s="15"/>
      <c r="D48" s="16" t="s">
        <v>55</v>
      </c>
      <c r="E48" s="11">
        <v>5111</v>
      </c>
      <c r="F48" s="12" t="s">
        <v>17</v>
      </c>
      <c r="G48" s="17">
        <f t="shared" si="3"/>
        <v>0</v>
      </c>
      <c r="H48" s="18">
        <v>0</v>
      </c>
      <c r="I48" s="18">
        <v>10000</v>
      </c>
      <c r="J48" s="18">
        <v>10000</v>
      </c>
      <c r="K48" s="18">
        <v>10000</v>
      </c>
      <c r="L48" s="19">
        <f t="shared" si="4"/>
        <v>0</v>
      </c>
      <c r="M48" s="20">
        <f t="shared" si="5"/>
        <v>1</v>
      </c>
    </row>
    <row r="49" spans="2:13" x14ac:dyDescent="0.25">
      <c r="B49" s="14"/>
      <c r="C49" s="15"/>
      <c r="D49" s="16"/>
      <c r="E49" s="11">
        <v>5121</v>
      </c>
      <c r="F49" s="12" t="s">
        <v>56</v>
      </c>
      <c r="G49" s="17">
        <f t="shared" si="3"/>
        <v>150000</v>
      </c>
      <c r="H49" s="18">
        <v>150000</v>
      </c>
      <c r="I49" s="18">
        <v>215000</v>
      </c>
      <c r="J49" s="18">
        <v>99876</v>
      </c>
      <c r="K49" s="18">
        <v>99876</v>
      </c>
      <c r="L49" s="19">
        <f t="shared" si="4"/>
        <v>0.66583999999999999</v>
      </c>
      <c r="M49" s="20">
        <f t="shared" si="5"/>
        <v>0.46453953488372091</v>
      </c>
    </row>
    <row r="50" spans="2:13" x14ac:dyDescent="0.25">
      <c r="B50" s="14"/>
      <c r="C50" s="15"/>
      <c r="D50" s="16"/>
      <c r="E50" s="11">
        <v>5151</v>
      </c>
      <c r="F50" s="12" t="s">
        <v>18</v>
      </c>
      <c r="G50" s="17">
        <f t="shared" si="3"/>
        <v>45000</v>
      </c>
      <c r="H50" s="18">
        <v>45000</v>
      </c>
      <c r="I50" s="18">
        <v>45000</v>
      </c>
      <c r="J50" s="18">
        <v>18020</v>
      </c>
      <c r="K50" s="18">
        <v>18020</v>
      </c>
      <c r="L50" s="19">
        <f t="shared" si="4"/>
        <v>0.40044444444444444</v>
      </c>
      <c r="M50" s="20">
        <f t="shared" si="5"/>
        <v>0.40044444444444444</v>
      </c>
    </row>
    <row r="51" spans="2:13" x14ac:dyDescent="0.25">
      <c r="B51" s="14"/>
      <c r="C51" s="15"/>
      <c r="D51" s="16"/>
      <c r="E51" s="11">
        <v>5191</v>
      </c>
      <c r="F51" s="12" t="s">
        <v>28</v>
      </c>
      <c r="G51" s="17">
        <f t="shared" si="3"/>
        <v>9600</v>
      </c>
      <c r="H51" s="18">
        <v>9600</v>
      </c>
      <c r="I51" s="18">
        <v>9600</v>
      </c>
      <c r="J51" s="18">
        <v>7541.16</v>
      </c>
      <c r="K51" s="18">
        <v>7541.16</v>
      </c>
      <c r="L51" s="19">
        <f t="shared" si="4"/>
        <v>0.7855375</v>
      </c>
      <c r="M51" s="20">
        <f t="shared" si="5"/>
        <v>0.7855375</v>
      </c>
    </row>
    <row r="52" spans="2:13" x14ac:dyDescent="0.25">
      <c r="B52" s="14"/>
      <c r="C52" s="15"/>
      <c r="D52" s="16"/>
      <c r="E52" s="11">
        <v>5211</v>
      </c>
      <c r="F52" s="12" t="s">
        <v>57</v>
      </c>
      <c r="G52" s="17">
        <f t="shared" si="3"/>
        <v>80000</v>
      </c>
      <c r="H52" s="18">
        <v>80000</v>
      </c>
      <c r="I52" s="18">
        <v>65000</v>
      </c>
      <c r="J52" s="18">
        <v>22515.01</v>
      </c>
      <c r="K52" s="18">
        <v>22515.01</v>
      </c>
      <c r="L52" s="19">
        <f t="shared" si="4"/>
        <v>0.28143762499999997</v>
      </c>
      <c r="M52" s="20">
        <f t="shared" si="5"/>
        <v>0.34638476923076922</v>
      </c>
    </row>
    <row r="53" spans="2:13" x14ac:dyDescent="0.25">
      <c r="B53" s="14"/>
      <c r="C53" s="15"/>
      <c r="D53" s="16"/>
      <c r="E53" s="11">
        <v>5651</v>
      </c>
      <c r="F53" s="12" t="s">
        <v>41</v>
      </c>
      <c r="G53" s="17">
        <f t="shared" si="3"/>
        <v>0</v>
      </c>
      <c r="H53" s="18">
        <v>0</v>
      </c>
      <c r="I53" s="18">
        <v>2000</v>
      </c>
      <c r="J53" s="18">
        <v>1580</v>
      </c>
      <c r="K53" s="18">
        <v>1580</v>
      </c>
      <c r="L53" s="19">
        <f t="shared" si="4"/>
        <v>0</v>
      </c>
      <c r="M53" s="20">
        <f t="shared" si="5"/>
        <v>0.79</v>
      </c>
    </row>
    <row r="54" spans="2:13" x14ac:dyDescent="0.25">
      <c r="B54" s="14"/>
      <c r="C54" s="15"/>
      <c r="D54" s="16"/>
      <c r="E54" s="11">
        <v>5671</v>
      </c>
      <c r="F54" s="12" t="s">
        <v>42</v>
      </c>
      <c r="G54" s="17">
        <f t="shared" si="3"/>
        <v>0</v>
      </c>
      <c r="H54" s="18">
        <v>0</v>
      </c>
      <c r="I54" s="18">
        <v>20000</v>
      </c>
      <c r="J54" s="18">
        <v>8995</v>
      </c>
      <c r="K54" s="18">
        <v>8995</v>
      </c>
      <c r="L54" s="19">
        <f t="shared" si="4"/>
        <v>0</v>
      </c>
      <c r="M54" s="20">
        <f t="shared" si="5"/>
        <v>0.44974999999999998</v>
      </c>
    </row>
    <row r="55" spans="2:13" x14ac:dyDescent="0.25">
      <c r="B55" s="14"/>
      <c r="C55" s="15"/>
      <c r="D55" s="16"/>
      <c r="E55" s="11">
        <v>5691</v>
      </c>
      <c r="F55" s="12" t="s">
        <v>58</v>
      </c>
      <c r="G55" s="17">
        <f t="shared" si="3"/>
        <v>260000</v>
      </c>
      <c r="H55" s="18">
        <v>260000</v>
      </c>
      <c r="I55" s="18">
        <v>142346</v>
      </c>
      <c r="J55" s="18">
        <v>61687.34</v>
      </c>
      <c r="K55" s="18">
        <v>61687.34</v>
      </c>
      <c r="L55" s="19">
        <f t="shared" si="4"/>
        <v>0.237259</v>
      </c>
      <c r="M55" s="20">
        <f t="shared" si="5"/>
        <v>0.43336194905371417</v>
      </c>
    </row>
    <row r="56" spans="2:13" x14ac:dyDescent="0.25">
      <c r="B56" s="14" t="s">
        <v>59</v>
      </c>
      <c r="C56" s="15"/>
      <c r="D56" s="16" t="s">
        <v>60</v>
      </c>
      <c r="E56" s="11">
        <v>5191</v>
      </c>
      <c r="F56" s="12" t="s">
        <v>28</v>
      </c>
      <c r="G56" s="17">
        <f t="shared" si="3"/>
        <v>0</v>
      </c>
      <c r="H56" s="18">
        <v>0</v>
      </c>
      <c r="I56" s="18">
        <v>9400</v>
      </c>
      <c r="J56" s="18">
        <v>9399.48</v>
      </c>
      <c r="K56" s="18">
        <v>9399.48</v>
      </c>
      <c r="L56" s="19">
        <f t="shared" si="4"/>
        <v>0</v>
      </c>
      <c r="M56" s="20">
        <f t="shared" si="5"/>
        <v>0.99994468085106381</v>
      </c>
    </row>
    <row r="57" spans="2:13" x14ac:dyDescent="0.25">
      <c r="B57" s="14"/>
      <c r="C57" s="15"/>
      <c r="D57" s="16"/>
      <c r="E57" s="11">
        <v>5611</v>
      </c>
      <c r="F57" s="12" t="s">
        <v>61</v>
      </c>
      <c r="G57" s="17">
        <f t="shared" si="3"/>
        <v>59000</v>
      </c>
      <c r="H57" s="18">
        <v>59000</v>
      </c>
      <c r="I57" s="18">
        <v>101000</v>
      </c>
      <c r="J57" s="18">
        <v>100967.01</v>
      </c>
      <c r="K57" s="18">
        <v>100967.01</v>
      </c>
      <c r="L57" s="19">
        <f t="shared" si="4"/>
        <v>1.711305254237288</v>
      </c>
      <c r="M57" s="20">
        <f t="shared" si="5"/>
        <v>0.99967336633663362</v>
      </c>
    </row>
    <row r="58" spans="2:13" x14ac:dyDescent="0.25">
      <c r="B58" s="14"/>
      <c r="C58" s="15"/>
      <c r="D58" s="16"/>
      <c r="E58" s="11">
        <v>5651</v>
      </c>
      <c r="F58" s="12" t="s">
        <v>41</v>
      </c>
      <c r="G58" s="17">
        <f t="shared" si="3"/>
        <v>10000</v>
      </c>
      <c r="H58" s="18">
        <v>10000</v>
      </c>
      <c r="I58" s="18">
        <v>4500</v>
      </c>
      <c r="J58" s="18">
        <v>4499.79</v>
      </c>
      <c r="K58" s="18">
        <v>4499.79</v>
      </c>
      <c r="L58" s="19">
        <f t="shared" si="4"/>
        <v>0.44997900000000002</v>
      </c>
      <c r="M58" s="20">
        <f t="shared" si="5"/>
        <v>0.99995333333333336</v>
      </c>
    </row>
    <row r="59" spans="2:13" x14ac:dyDescent="0.25">
      <c r="B59" s="14"/>
      <c r="C59" s="15"/>
      <c r="D59" s="16"/>
      <c r="E59" s="11">
        <v>5671</v>
      </c>
      <c r="F59" s="12" t="s">
        <v>42</v>
      </c>
      <c r="G59" s="17">
        <f t="shared" si="3"/>
        <v>0</v>
      </c>
      <c r="H59" s="18">
        <v>0</v>
      </c>
      <c r="I59" s="18">
        <v>6577.2</v>
      </c>
      <c r="J59" s="18">
        <v>6577.2</v>
      </c>
      <c r="K59" s="18">
        <v>6577.2</v>
      </c>
      <c r="L59" s="19">
        <f t="shared" si="4"/>
        <v>0</v>
      </c>
      <c r="M59" s="20">
        <f t="shared" si="5"/>
        <v>1</v>
      </c>
    </row>
    <row r="60" spans="2:13" x14ac:dyDescent="0.25">
      <c r="B60" s="14" t="s">
        <v>62</v>
      </c>
      <c r="C60" s="15"/>
      <c r="D60" s="16" t="s">
        <v>63</v>
      </c>
      <c r="E60" s="11">
        <v>5111</v>
      </c>
      <c r="F60" s="12" t="s">
        <v>17</v>
      </c>
      <c r="G60" s="17">
        <f t="shared" si="3"/>
        <v>3000</v>
      </c>
      <c r="H60" s="18">
        <v>3000</v>
      </c>
      <c r="I60" s="18">
        <v>3000</v>
      </c>
      <c r="J60" s="18">
        <v>0</v>
      </c>
      <c r="K60" s="18">
        <v>0</v>
      </c>
      <c r="L60" s="19">
        <f t="shared" si="4"/>
        <v>0</v>
      </c>
      <c r="M60" s="20">
        <f t="shared" si="5"/>
        <v>0</v>
      </c>
    </row>
    <row r="61" spans="2:13" x14ac:dyDescent="0.25">
      <c r="B61" s="14"/>
      <c r="C61" s="15"/>
      <c r="D61" s="16"/>
      <c r="E61" s="11">
        <v>5151</v>
      </c>
      <c r="F61" s="12" t="s">
        <v>18</v>
      </c>
      <c r="G61" s="17">
        <f t="shared" si="3"/>
        <v>15000</v>
      </c>
      <c r="H61" s="18">
        <v>15000</v>
      </c>
      <c r="I61" s="18">
        <v>15000</v>
      </c>
      <c r="J61" s="18">
        <v>0</v>
      </c>
      <c r="K61" s="18">
        <v>0</v>
      </c>
      <c r="L61" s="19">
        <f t="shared" si="4"/>
        <v>0</v>
      </c>
      <c r="M61" s="20">
        <f t="shared" si="5"/>
        <v>0</v>
      </c>
    </row>
    <row r="62" spans="2:13" x14ac:dyDescent="0.25">
      <c r="B62" s="14"/>
      <c r="C62" s="15"/>
      <c r="D62" s="16"/>
      <c r="E62" s="11">
        <v>5191</v>
      </c>
      <c r="F62" s="12" t="s">
        <v>28</v>
      </c>
      <c r="G62" s="17">
        <f t="shared" si="3"/>
        <v>4000</v>
      </c>
      <c r="H62" s="18">
        <v>4000</v>
      </c>
      <c r="I62" s="18">
        <v>4000</v>
      </c>
      <c r="J62" s="18">
        <v>0</v>
      </c>
      <c r="K62" s="18">
        <v>0</v>
      </c>
      <c r="L62" s="19">
        <f t="shared" si="4"/>
        <v>0</v>
      </c>
      <c r="M62" s="20">
        <f t="shared" si="5"/>
        <v>0</v>
      </c>
    </row>
    <row r="63" spans="2:13" x14ac:dyDescent="0.25">
      <c r="B63" s="14" t="s">
        <v>64</v>
      </c>
      <c r="C63" s="15"/>
      <c r="D63" s="16" t="s">
        <v>65</v>
      </c>
      <c r="E63" s="11">
        <v>5151</v>
      </c>
      <c r="F63" s="12" t="s">
        <v>18</v>
      </c>
      <c r="G63" s="17">
        <f t="shared" si="3"/>
        <v>28500</v>
      </c>
      <c r="H63" s="18">
        <v>28500</v>
      </c>
      <c r="I63" s="18">
        <v>10000</v>
      </c>
      <c r="J63" s="18">
        <v>0</v>
      </c>
      <c r="K63" s="18">
        <v>0</v>
      </c>
      <c r="L63" s="19">
        <f t="shared" si="4"/>
        <v>0</v>
      </c>
      <c r="M63" s="20">
        <f t="shared" si="5"/>
        <v>0</v>
      </c>
    </row>
    <row r="64" spans="2:13" x14ac:dyDescent="0.25">
      <c r="B64" s="14"/>
      <c r="C64" s="15"/>
      <c r="D64" s="16"/>
      <c r="E64" s="11">
        <v>5651</v>
      </c>
      <c r="F64" s="12" t="s">
        <v>41</v>
      </c>
      <c r="G64" s="17">
        <f t="shared" si="3"/>
        <v>30000</v>
      </c>
      <c r="H64" s="18">
        <v>30000</v>
      </c>
      <c r="I64" s="18">
        <v>0</v>
      </c>
      <c r="J64" s="18">
        <v>0</v>
      </c>
      <c r="K64" s="18">
        <v>0</v>
      </c>
      <c r="L64" s="19">
        <f t="shared" si="4"/>
        <v>0</v>
      </c>
      <c r="M64" s="20">
        <f t="shared" si="5"/>
        <v>0</v>
      </c>
    </row>
    <row r="65" spans="2:13" x14ac:dyDescent="0.25">
      <c r="B65" s="14" t="s">
        <v>66</v>
      </c>
      <c r="C65" s="15"/>
      <c r="D65" s="16" t="s">
        <v>67</v>
      </c>
      <c r="E65" s="11">
        <v>5111</v>
      </c>
      <c r="F65" s="12" t="s">
        <v>17</v>
      </c>
      <c r="G65" s="17">
        <f t="shared" si="3"/>
        <v>0</v>
      </c>
      <c r="H65" s="18">
        <v>0</v>
      </c>
      <c r="I65" s="18">
        <v>3000</v>
      </c>
      <c r="J65" s="18">
        <v>0</v>
      </c>
      <c r="K65" s="18">
        <v>0</v>
      </c>
      <c r="L65" s="19">
        <f t="shared" si="4"/>
        <v>0</v>
      </c>
      <c r="M65" s="20">
        <f t="shared" si="5"/>
        <v>0</v>
      </c>
    </row>
    <row r="66" spans="2:13" x14ac:dyDescent="0.25">
      <c r="B66" s="14"/>
      <c r="C66" s="15"/>
      <c r="D66" s="16"/>
      <c r="E66" s="11">
        <v>5151</v>
      </c>
      <c r="F66" s="12" t="s">
        <v>18</v>
      </c>
      <c r="G66" s="17">
        <f t="shared" si="3"/>
        <v>14832.07</v>
      </c>
      <c r="H66" s="18">
        <v>14832.07</v>
      </c>
      <c r="I66" s="18">
        <v>11832.07</v>
      </c>
      <c r="J66" s="18">
        <v>3820</v>
      </c>
      <c r="K66" s="18">
        <v>3820</v>
      </c>
      <c r="L66" s="19">
        <f t="shared" si="4"/>
        <v>0.25755002504707702</v>
      </c>
      <c r="M66" s="20">
        <f t="shared" si="5"/>
        <v>0.32285136920251489</v>
      </c>
    </row>
    <row r="67" spans="2:13" x14ac:dyDescent="0.25">
      <c r="B67" s="14"/>
      <c r="C67" s="15"/>
      <c r="D67" s="16"/>
      <c r="E67" s="11">
        <v>5211</v>
      </c>
      <c r="F67" s="12" t="s">
        <v>57</v>
      </c>
      <c r="G67" s="17">
        <f t="shared" si="3"/>
        <v>5600</v>
      </c>
      <c r="H67" s="18">
        <v>5600</v>
      </c>
      <c r="I67" s="18">
        <v>0</v>
      </c>
      <c r="J67" s="18">
        <v>0</v>
      </c>
      <c r="K67" s="18">
        <v>0</v>
      </c>
      <c r="L67" s="19">
        <f t="shared" si="4"/>
        <v>0</v>
      </c>
      <c r="M67" s="20">
        <f t="shared" si="5"/>
        <v>0</v>
      </c>
    </row>
    <row r="68" spans="2:13" x14ac:dyDescent="0.25">
      <c r="B68" s="14" t="s">
        <v>68</v>
      </c>
      <c r="C68" s="15"/>
      <c r="D68" s="16" t="s">
        <v>69</v>
      </c>
      <c r="E68" s="11">
        <v>5211</v>
      </c>
      <c r="F68" s="12" t="s">
        <v>57</v>
      </c>
      <c r="G68" s="17">
        <f t="shared" si="3"/>
        <v>5000</v>
      </c>
      <c r="H68" s="18">
        <v>5000</v>
      </c>
      <c r="I68" s="18">
        <v>5000</v>
      </c>
      <c r="J68" s="18">
        <v>0</v>
      </c>
      <c r="K68" s="18">
        <v>0</v>
      </c>
      <c r="L68" s="19">
        <f t="shared" si="4"/>
        <v>0</v>
      </c>
      <c r="M68" s="20">
        <f t="shared" si="5"/>
        <v>0</v>
      </c>
    </row>
    <row r="69" spans="2:13" x14ac:dyDescent="0.25">
      <c r="B69" s="14"/>
      <c r="C69" s="15"/>
      <c r="D69" s="16"/>
      <c r="E69" s="11">
        <v>5231</v>
      </c>
      <c r="F69" s="12" t="s">
        <v>31</v>
      </c>
      <c r="G69" s="17">
        <f t="shared" si="3"/>
        <v>0</v>
      </c>
      <c r="H69" s="18">
        <v>0</v>
      </c>
      <c r="I69" s="18">
        <v>10000</v>
      </c>
      <c r="J69" s="18">
        <v>8995</v>
      </c>
      <c r="K69" s="18">
        <v>8995</v>
      </c>
      <c r="L69" s="19">
        <f t="shared" si="4"/>
        <v>0</v>
      </c>
      <c r="M69" s="20">
        <f t="shared" si="5"/>
        <v>0.89949999999999997</v>
      </c>
    </row>
    <row r="70" spans="2:13" x14ac:dyDescent="0.25">
      <c r="B70" s="14"/>
      <c r="C70" s="15"/>
      <c r="D70" s="16"/>
      <c r="E70" s="11">
        <v>5671</v>
      </c>
      <c r="F70" s="12" t="s">
        <v>42</v>
      </c>
      <c r="G70" s="17">
        <f t="shared" si="3"/>
        <v>0</v>
      </c>
      <c r="H70" s="18">
        <v>0</v>
      </c>
      <c r="I70" s="18">
        <v>20000</v>
      </c>
      <c r="J70" s="18">
        <v>14750</v>
      </c>
      <c r="K70" s="18">
        <v>14750</v>
      </c>
      <c r="L70" s="19">
        <f t="shared" si="4"/>
        <v>0</v>
      </c>
      <c r="M70" s="20">
        <f t="shared" si="5"/>
        <v>0.73750000000000004</v>
      </c>
    </row>
    <row r="71" spans="2:13" x14ac:dyDescent="0.25">
      <c r="B71" s="14" t="s">
        <v>70</v>
      </c>
      <c r="C71" s="15"/>
      <c r="D71" s="16" t="s">
        <v>71</v>
      </c>
      <c r="E71" s="11">
        <v>5111</v>
      </c>
      <c r="F71" s="12" t="s">
        <v>17</v>
      </c>
      <c r="G71" s="17">
        <f t="shared" si="3"/>
        <v>6000</v>
      </c>
      <c r="H71" s="18">
        <v>6000</v>
      </c>
      <c r="I71" s="18">
        <v>12000</v>
      </c>
      <c r="J71" s="18">
        <v>4540.01</v>
      </c>
      <c r="K71" s="18">
        <v>4540.01</v>
      </c>
      <c r="L71" s="19">
        <f t="shared" si="4"/>
        <v>0.75666833333333339</v>
      </c>
      <c r="M71" s="20">
        <f t="shared" si="5"/>
        <v>0.37833416666666669</v>
      </c>
    </row>
    <row r="72" spans="2:13" x14ac:dyDescent="0.25">
      <c r="B72" s="14"/>
      <c r="C72" s="15"/>
      <c r="D72" s="16"/>
      <c r="E72" s="11">
        <v>5151</v>
      </c>
      <c r="F72" s="12" t="s">
        <v>18</v>
      </c>
      <c r="G72" s="17">
        <f t="shared" si="3"/>
        <v>1620</v>
      </c>
      <c r="H72" s="18">
        <v>1620</v>
      </c>
      <c r="I72" s="18">
        <v>23620</v>
      </c>
      <c r="J72" s="18">
        <v>0</v>
      </c>
      <c r="K72" s="18">
        <v>0</v>
      </c>
      <c r="L72" s="19">
        <f t="shared" si="4"/>
        <v>0</v>
      </c>
      <c r="M72" s="20">
        <f t="shared" si="5"/>
        <v>0</v>
      </c>
    </row>
    <row r="73" spans="2:13" x14ac:dyDescent="0.25">
      <c r="B73" s="14"/>
      <c r="C73" s="15"/>
      <c r="D73" s="16"/>
      <c r="E73" s="11">
        <v>5411</v>
      </c>
      <c r="F73" s="12" t="s">
        <v>39</v>
      </c>
      <c r="G73" s="17">
        <f t="shared" ref="G73:G91" si="6">+H73</f>
        <v>340000</v>
      </c>
      <c r="H73" s="18">
        <v>340000</v>
      </c>
      <c r="I73" s="18">
        <v>0</v>
      </c>
      <c r="J73" s="18">
        <v>0</v>
      </c>
      <c r="K73" s="18">
        <v>0</v>
      </c>
      <c r="L73" s="19">
        <f t="shared" ref="L73:L91" si="7">IFERROR(K73/H73,0)</f>
        <v>0</v>
      </c>
      <c r="M73" s="20">
        <f t="shared" ref="M73:M91" si="8">IFERROR(K73/I73,0)</f>
        <v>0</v>
      </c>
    </row>
    <row r="74" spans="2:13" x14ac:dyDescent="0.25">
      <c r="B74" s="14"/>
      <c r="C74" s="15"/>
      <c r="D74" s="16"/>
      <c r="E74" s="11">
        <v>5811</v>
      </c>
      <c r="F74" s="12" t="s">
        <v>72</v>
      </c>
      <c r="G74" s="17">
        <f t="shared" si="6"/>
        <v>0</v>
      </c>
      <c r="H74" s="18">
        <v>0</v>
      </c>
      <c r="I74" s="18">
        <v>85000</v>
      </c>
      <c r="J74" s="18">
        <v>85000</v>
      </c>
      <c r="K74" s="18">
        <v>85000</v>
      </c>
      <c r="L74" s="19">
        <f t="shared" si="7"/>
        <v>0</v>
      </c>
      <c r="M74" s="20">
        <f t="shared" si="8"/>
        <v>1</v>
      </c>
    </row>
    <row r="75" spans="2:13" x14ac:dyDescent="0.25">
      <c r="B75" s="14" t="s">
        <v>73</v>
      </c>
      <c r="C75" s="15"/>
      <c r="D75" s="16" t="s">
        <v>74</v>
      </c>
      <c r="E75" s="11">
        <v>5111</v>
      </c>
      <c r="F75" s="12" t="s">
        <v>17</v>
      </c>
      <c r="G75" s="17">
        <f t="shared" si="6"/>
        <v>4000</v>
      </c>
      <c r="H75" s="18">
        <v>4000</v>
      </c>
      <c r="I75" s="18">
        <v>10000</v>
      </c>
      <c r="J75" s="18">
        <v>9310.11</v>
      </c>
      <c r="K75" s="18">
        <v>9310.11</v>
      </c>
      <c r="L75" s="19">
        <f t="shared" si="7"/>
        <v>2.3275275</v>
      </c>
      <c r="M75" s="20">
        <f t="shared" si="8"/>
        <v>0.93101100000000003</v>
      </c>
    </row>
    <row r="76" spans="2:13" x14ac:dyDescent="0.25">
      <c r="B76" s="14"/>
      <c r="C76" s="15"/>
      <c r="D76" s="16"/>
      <c r="E76" s="11">
        <v>5151</v>
      </c>
      <c r="F76" s="12" t="s">
        <v>18</v>
      </c>
      <c r="G76" s="17">
        <f t="shared" si="6"/>
        <v>64000</v>
      </c>
      <c r="H76" s="18">
        <v>64000</v>
      </c>
      <c r="I76" s="18">
        <v>75000</v>
      </c>
      <c r="J76" s="18">
        <v>72247</v>
      </c>
      <c r="K76" s="18">
        <v>72247</v>
      </c>
      <c r="L76" s="19">
        <f t="shared" si="7"/>
        <v>1.128859375</v>
      </c>
      <c r="M76" s="20">
        <f t="shared" si="8"/>
        <v>0.96329333333333333</v>
      </c>
    </row>
    <row r="77" spans="2:13" x14ac:dyDescent="0.25">
      <c r="B77" s="14"/>
      <c r="C77" s="15"/>
      <c r="D77" s="16"/>
      <c r="E77" s="11">
        <v>5191</v>
      </c>
      <c r="F77" s="12" t="s">
        <v>28</v>
      </c>
      <c r="G77" s="17">
        <f t="shared" si="6"/>
        <v>0</v>
      </c>
      <c r="H77" s="18">
        <v>0</v>
      </c>
      <c r="I77" s="18">
        <v>10000</v>
      </c>
      <c r="J77" s="18">
        <v>9999.98</v>
      </c>
      <c r="K77" s="18">
        <v>9999.98</v>
      </c>
      <c r="L77" s="19">
        <f t="shared" si="7"/>
        <v>0</v>
      </c>
      <c r="M77" s="20">
        <f t="shared" si="8"/>
        <v>0.99999799999999994</v>
      </c>
    </row>
    <row r="78" spans="2:13" x14ac:dyDescent="0.25">
      <c r="B78" s="14"/>
      <c r="C78" s="15"/>
      <c r="D78" s="16"/>
      <c r="E78" s="11">
        <v>5211</v>
      </c>
      <c r="F78" s="12" t="s">
        <v>57</v>
      </c>
      <c r="G78" s="17">
        <f t="shared" si="6"/>
        <v>8000</v>
      </c>
      <c r="H78" s="18">
        <v>8000</v>
      </c>
      <c r="I78" s="18">
        <v>24000</v>
      </c>
      <c r="J78" s="18">
        <v>20270</v>
      </c>
      <c r="K78" s="18">
        <v>20270</v>
      </c>
      <c r="L78" s="19">
        <f t="shared" si="7"/>
        <v>2.5337499999999999</v>
      </c>
      <c r="M78" s="20">
        <f t="shared" si="8"/>
        <v>0.84458333333333335</v>
      </c>
    </row>
    <row r="79" spans="2:13" x14ac:dyDescent="0.25">
      <c r="B79" s="14"/>
      <c r="C79" s="15"/>
      <c r="D79" s="16"/>
      <c r="E79" s="11">
        <v>5231</v>
      </c>
      <c r="F79" s="12" t="s">
        <v>31</v>
      </c>
      <c r="G79" s="17">
        <f t="shared" si="6"/>
        <v>0</v>
      </c>
      <c r="H79" s="18">
        <v>0</v>
      </c>
      <c r="I79" s="18">
        <v>27000</v>
      </c>
      <c r="J79" s="18">
        <v>26210</v>
      </c>
      <c r="K79" s="18">
        <v>26210</v>
      </c>
      <c r="L79" s="19">
        <f t="shared" si="7"/>
        <v>0</v>
      </c>
      <c r="M79" s="20">
        <f t="shared" si="8"/>
        <v>0.97074074074074079</v>
      </c>
    </row>
    <row r="80" spans="2:13" x14ac:dyDescent="0.25">
      <c r="B80" s="14"/>
      <c r="C80" s="15"/>
      <c r="D80" s="16"/>
      <c r="E80" s="11">
        <v>5311</v>
      </c>
      <c r="F80" s="12" t="s">
        <v>37</v>
      </c>
      <c r="G80" s="17">
        <f t="shared" si="6"/>
        <v>100000</v>
      </c>
      <c r="H80" s="18">
        <v>100000</v>
      </c>
      <c r="I80" s="18">
        <v>60000</v>
      </c>
      <c r="J80" s="18">
        <v>17445</v>
      </c>
      <c r="K80" s="18">
        <v>17445</v>
      </c>
      <c r="L80" s="19">
        <f t="shared" si="7"/>
        <v>0.17444999999999999</v>
      </c>
      <c r="M80" s="20">
        <f t="shared" si="8"/>
        <v>0.29075000000000001</v>
      </c>
    </row>
    <row r="81" spans="2:13" x14ac:dyDescent="0.25">
      <c r="B81" s="14"/>
      <c r="C81" s="15"/>
      <c r="D81" s="16"/>
      <c r="E81" s="11">
        <v>5651</v>
      </c>
      <c r="F81" s="12" t="s">
        <v>41</v>
      </c>
      <c r="G81" s="17">
        <f t="shared" si="6"/>
        <v>120000</v>
      </c>
      <c r="H81" s="18">
        <v>120000</v>
      </c>
      <c r="I81" s="18">
        <v>93500</v>
      </c>
      <c r="J81" s="18">
        <v>93500</v>
      </c>
      <c r="K81" s="18">
        <v>93500</v>
      </c>
      <c r="L81" s="19">
        <f t="shared" si="7"/>
        <v>0.77916666666666667</v>
      </c>
      <c r="M81" s="20">
        <f t="shared" si="8"/>
        <v>1</v>
      </c>
    </row>
    <row r="82" spans="2:13" x14ac:dyDescent="0.25">
      <c r="B82" s="14"/>
      <c r="C82" s="15"/>
      <c r="D82" s="16"/>
      <c r="E82" s="11">
        <v>5671</v>
      </c>
      <c r="F82" s="12" t="s">
        <v>42</v>
      </c>
      <c r="G82" s="17">
        <f t="shared" si="6"/>
        <v>168000</v>
      </c>
      <c r="H82" s="18">
        <v>168000</v>
      </c>
      <c r="I82" s="18">
        <v>58200</v>
      </c>
      <c r="J82" s="18">
        <v>39733</v>
      </c>
      <c r="K82" s="18">
        <v>39733</v>
      </c>
      <c r="L82" s="19">
        <f t="shared" si="7"/>
        <v>0.23650595238095237</v>
      </c>
      <c r="M82" s="20">
        <f t="shared" si="8"/>
        <v>0.68269759450171819</v>
      </c>
    </row>
    <row r="83" spans="2:13" x14ac:dyDescent="0.25">
      <c r="B83" s="14"/>
      <c r="C83" s="15"/>
      <c r="D83" s="16"/>
      <c r="E83" s="11">
        <v>5691</v>
      </c>
      <c r="F83" s="12" t="s">
        <v>58</v>
      </c>
      <c r="G83" s="17">
        <f t="shared" si="6"/>
        <v>250000</v>
      </c>
      <c r="H83" s="18">
        <v>250000</v>
      </c>
      <c r="I83" s="18">
        <v>364836.77</v>
      </c>
      <c r="J83" s="18">
        <v>35351.230000000003</v>
      </c>
      <c r="K83" s="18">
        <v>35351.230000000003</v>
      </c>
      <c r="L83" s="19">
        <f t="shared" si="7"/>
        <v>0.14140492000000002</v>
      </c>
      <c r="M83" s="20">
        <f t="shared" si="8"/>
        <v>9.689601736140796E-2</v>
      </c>
    </row>
    <row r="84" spans="2:13" x14ac:dyDescent="0.25">
      <c r="B84" s="14"/>
      <c r="C84" s="15"/>
      <c r="D84" s="16"/>
      <c r="E84" s="11">
        <v>5911</v>
      </c>
      <c r="F84" s="12" t="s">
        <v>24</v>
      </c>
      <c r="G84" s="17">
        <f t="shared" si="6"/>
        <v>35000</v>
      </c>
      <c r="H84" s="18">
        <v>35000</v>
      </c>
      <c r="I84" s="18">
        <v>0</v>
      </c>
      <c r="J84" s="18">
        <v>0</v>
      </c>
      <c r="K84" s="18">
        <v>0</v>
      </c>
      <c r="L84" s="19">
        <f t="shared" si="7"/>
        <v>0</v>
      </c>
      <c r="M84" s="20">
        <f t="shared" si="8"/>
        <v>0</v>
      </c>
    </row>
    <row r="85" spans="2:13" x14ac:dyDescent="0.25">
      <c r="B85" s="14" t="s">
        <v>75</v>
      </c>
      <c r="C85" s="15"/>
      <c r="D85" s="16" t="s">
        <v>76</v>
      </c>
      <c r="E85" s="11">
        <v>5111</v>
      </c>
      <c r="F85" s="12" t="s">
        <v>17</v>
      </c>
      <c r="G85" s="17">
        <f t="shared" si="6"/>
        <v>9000</v>
      </c>
      <c r="H85" s="18">
        <v>9000</v>
      </c>
      <c r="I85" s="18">
        <v>9000</v>
      </c>
      <c r="J85" s="18">
        <v>0</v>
      </c>
      <c r="K85" s="18">
        <v>0</v>
      </c>
      <c r="L85" s="19">
        <f t="shared" si="7"/>
        <v>0</v>
      </c>
      <c r="M85" s="20">
        <f t="shared" si="8"/>
        <v>0</v>
      </c>
    </row>
    <row r="86" spans="2:13" x14ac:dyDescent="0.25">
      <c r="B86" s="14"/>
      <c r="C86" s="15"/>
      <c r="D86" s="16"/>
      <c r="E86" s="11">
        <v>5151</v>
      </c>
      <c r="F86" s="12" t="s">
        <v>18</v>
      </c>
      <c r="G86" s="17">
        <f t="shared" si="6"/>
        <v>17800</v>
      </c>
      <c r="H86" s="18">
        <v>17800</v>
      </c>
      <c r="I86" s="18">
        <v>17800</v>
      </c>
      <c r="J86" s="18">
        <v>0</v>
      </c>
      <c r="K86" s="18">
        <v>0</v>
      </c>
      <c r="L86" s="19">
        <f t="shared" si="7"/>
        <v>0</v>
      </c>
      <c r="M86" s="20">
        <f t="shared" si="8"/>
        <v>0</v>
      </c>
    </row>
    <row r="87" spans="2:13" x14ac:dyDescent="0.25">
      <c r="B87" s="14" t="s">
        <v>77</v>
      </c>
      <c r="C87" s="15"/>
      <c r="D87" s="16" t="s">
        <v>78</v>
      </c>
      <c r="E87" s="11">
        <v>5111</v>
      </c>
      <c r="F87" s="12" t="s">
        <v>17</v>
      </c>
      <c r="G87" s="17">
        <f t="shared" si="6"/>
        <v>25000</v>
      </c>
      <c r="H87" s="18">
        <v>25000</v>
      </c>
      <c r="I87" s="18">
        <v>5000</v>
      </c>
      <c r="J87" s="18">
        <v>0</v>
      </c>
      <c r="K87" s="18">
        <v>0</v>
      </c>
      <c r="L87" s="19">
        <f t="shared" si="7"/>
        <v>0</v>
      </c>
      <c r="M87" s="20">
        <f t="shared" si="8"/>
        <v>0</v>
      </c>
    </row>
    <row r="88" spans="2:13" x14ac:dyDescent="0.25">
      <c r="B88" s="14"/>
      <c r="C88" s="15"/>
      <c r="D88" s="16"/>
      <c r="E88" s="11">
        <v>5151</v>
      </c>
      <c r="F88" s="12" t="s">
        <v>18</v>
      </c>
      <c r="G88" s="17">
        <f t="shared" si="6"/>
        <v>20000</v>
      </c>
      <c r="H88" s="18">
        <v>20000</v>
      </c>
      <c r="I88" s="18">
        <v>0</v>
      </c>
      <c r="J88" s="18">
        <v>0</v>
      </c>
      <c r="K88" s="18">
        <v>0</v>
      </c>
      <c r="L88" s="19">
        <f t="shared" si="7"/>
        <v>0</v>
      </c>
      <c r="M88" s="20">
        <f t="shared" si="8"/>
        <v>0</v>
      </c>
    </row>
    <row r="89" spans="2:13" x14ac:dyDescent="0.25">
      <c r="B89" s="14" t="s">
        <v>79</v>
      </c>
      <c r="C89" s="15"/>
      <c r="D89" s="16" t="s">
        <v>80</v>
      </c>
      <c r="E89" s="11">
        <v>5111</v>
      </c>
      <c r="F89" s="12" t="s">
        <v>17</v>
      </c>
      <c r="G89" s="17">
        <f t="shared" si="6"/>
        <v>0</v>
      </c>
      <c r="H89" s="18">
        <v>0</v>
      </c>
      <c r="I89" s="18">
        <v>10000</v>
      </c>
      <c r="J89" s="18">
        <v>0</v>
      </c>
      <c r="K89" s="18">
        <v>0</v>
      </c>
      <c r="L89" s="19">
        <f t="shared" si="7"/>
        <v>0</v>
      </c>
      <c r="M89" s="20">
        <f t="shared" si="8"/>
        <v>0</v>
      </c>
    </row>
    <row r="90" spans="2:13" x14ac:dyDescent="0.25">
      <c r="B90" s="14"/>
      <c r="C90" s="15"/>
      <c r="D90" s="16"/>
      <c r="E90" s="11">
        <v>5151</v>
      </c>
      <c r="F90" s="12" t="s">
        <v>18</v>
      </c>
      <c r="G90" s="17">
        <f t="shared" si="6"/>
        <v>0</v>
      </c>
      <c r="H90" s="18">
        <v>0</v>
      </c>
      <c r="I90" s="18">
        <v>3000</v>
      </c>
      <c r="J90" s="18">
        <v>0</v>
      </c>
      <c r="K90" s="18">
        <v>0</v>
      </c>
      <c r="L90" s="19">
        <f t="shared" si="7"/>
        <v>0</v>
      </c>
      <c r="M90" s="20">
        <f t="shared" si="8"/>
        <v>0</v>
      </c>
    </row>
    <row r="91" spans="2:13" x14ac:dyDescent="0.25">
      <c r="B91" s="14" t="s">
        <v>81</v>
      </c>
      <c r="C91" s="15"/>
      <c r="D91" s="16" t="s">
        <v>82</v>
      </c>
      <c r="E91" s="11">
        <v>5291</v>
      </c>
      <c r="F91" s="12" t="s">
        <v>36</v>
      </c>
      <c r="G91" s="17">
        <f t="shared" si="6"/>
        <v>0</v>
      </c>
      <c r="H91" s="18">
        <v>0</v>
      </c>
      <c r="I91" s="18">
        <v>20643</v>
      </c>
      <c r="J91" s="18">
        <v>0</v>
      </c>
      <c r="K91" s="18">
        <v>0</v>
      </c>
      <c r="L91" s="19">
        <f t="shared" si="7"/>
        <v>0</v>
      </c>
      <c r="M91" s="20">
        <f t="shared" si="8"/>
        <v>0</v>
      </c>
    </row>
    <row r="92" spans="2:13" x14ac:dyDescent="0.25">
      <c r="B92" s="14"/>
      <c r="C92" s="15"/>
      <c r="D92" s="16"/>
      <c r="E92" s="21"/>
      <c r="F92" s="22"/>
      <c r="G92" s="23"/>
      <c r="H92" s="23"/>
      <c r="I92" s="23"/>
      <c r="J92" s="23"/>
      <c r="K92" s="23"/>
      <c r="L92" s="24"/>
      <c r="M92" s="25"/>
    </row>
    <row r="93" spans="2:13" x14ac:dyDescent="0.25">
      <c r="B93" s="14"/>
      <c r="C93" s="15"/>
      <c r="D93" s="9"/>
      <c r="E93" s="26"/>
      <c r="F93" s="9"/>
      <c r="G93" s="9"/>
      <c r="H93" s="9"/>
      <c r="I93" s="9"/>
      <c r="J93" s="9"/>
      <c r="K93" s="9"/>
      <c r="L93" s="9"/>
      <c r="M93" s="10"/>
    </row>
    <row r="94" spans="2:13" ht="13.15" customHeight="1" x14ac:dyDescent="0.25">
      <c r="B94" s="59" t="s">
        <v>83</v>
      </c>
      <c r="C94" s="59"/>
      <c r="D94" s="59"/>
      <c r="E94" s="59"/>
      <c r="F94" s="59"/>
      <c r="G94" s="27">
        <f>SUM(G9:G91)</f>
        <v>7127130.4100000001</v>
      </c>
      <c r="H94" s="27">
        <f>SUM(H9:H91)</f>
        <v>7127130.4100000001</v>
      </c>
      <c r="I94" s="27">
        <f>SUM(I9:I91)</f>
        <v>7064222.7200000007</v>
      </c>
      <c r="J94" s="27">
        <f>SUM(J9:J91)</f>
        <v>1336079.1000000001</v>
      </c>
      <c r="K94" s="27">
        <f>SUM(K9:K91)</f>
        <v>1336079.1000000001</v>
      </c>
      <c r="L94" s="28">
        <f>IFERROR(K94/H94,0)</f>
        <v>0.18746382108083245</v>
      </c>
      <c r="M94" s="29">
        <f>IFERROR(K94/I94,0)</f>
        <v>0.18913320728370239</v>
      </c>
    </row>
    <row r="95" spans="2:13" ht="4.9000000000000004" customHeight="1" x14ac:dyDescent="0.25">
      <c r="B95" s="14"/>
      <c r="C95" s="15"/>
      <c r="D95" s="9"/>
      <c r="E95" s="26"/>
      <c r="F95" s="9"/>
      <c r="G95" s="9"/>
      <c r="H95" s="9"/>
      <c r="I95" s="9"/>
      <c r="J95" s="9"/>
      <c r="K95" s="9"/>
      <c r="L95" s="9"/>
      <c r="M95" s="10"/>
    </row>
    <row r="96" spans="2:13" ht="13.15" customHeight="1" x14ac:dyDescent="0.25">
      <c r="B96" s="63" t="s">
        <v>84</v>
      </c>
      <c r="C96" s="63"/>
      <c r="D96" s="63"/>
      <c r="E96" s="3"/>
      <c r="F96" s="8"/>
      <c r="G96" s="9"/>
      <c r="H96" s="9"/>
      <c r="I96" s="9"/>
      <c r="J96" s="9"/>
      <c r="K96" s="9"/>
      <c r="L96" s="9"/>
      <c r="M96" s="10"/>
    </row>
    <row r="97" spans="2:13" ht="13.15" customHeight="1" x14ac:dyDescent="0.25">
      <c r="B97" s="7"/>
      <c r="C97" s="58" t="s">
        <v>85</v>
      </c>
      <c r="D97" s="58"/>
      <c r="E97" s="3"/>
      <c r="F97" s="8"/>
      <c r="G97" s="9"/>
      <c r="H97" s="9"/>
      <c r="I97" s="9"/>
      <c r="J97" s="9"/>
      <c r="K97" s="9"/>
      <c r="L97" s="9"/>
      <c r="M97" s="10"/>
    </row>
    <row r="98" spans="2:13" ht="6" customHeight="1" x14ac:dyDescent="0.25">
      <c r="B98" s="30"/>
      <c r="C98" s="31"/>
      <c r="D98" s="31"/>
      <c r="E98" s="21"/>
      <c r="F98" s="31"/>
      <c r="G98" s="9"/>
      <c r="H98" s="9"/>
      <c r="I98" s="9"/>
      <c r="J98" s="9"/>
      <c r="K98" s="9"/>
      <c r="L98" s="9"/>
      <c r="M98" s="10"/>
    </row>
    <row r="99" spans="2:13" x14ac:dyDescent="0.25">
      <c r="B99" s="14" t="s">
        <v>86</v>
      </c>
      <c r="C99" s="15"/>
      <c r="D99" s="9" t="s">
        <v>87</v>
      </c>
      <c r="E99" s="26">
        <v>6121</v>
      </c>
      <c r="F99" s="9" t="s">
        <v>88</v>
      </c>
      <c r="G99" s="17">
        <f t="shared" ref="G99:G124" si="9">+H99</f>
        <v>0</v>
      </c>
      <c r="H99" s="18">
        <v>0</v>
      </c>
      <c r="I99" s="18">
        <v>7441699.7699999996</v>
      </c>
      <c r="J99" s="18">
        <v>4961027.83</v>
      </c>
      <c r="K99" s="18">
        <v>4961027.83</v>
      </c>
      <c r="L99" s="19">
        <f t="shared" ref="L99:L124" si="10">IFERROR(K99/H99,0)</f>
        <v>0</v>
      </c>
      <c r="M99" s="20">
        <f t="shared" ref="M99:M124" si="11">IFERROR(K99/I99,0)</f>
        <v>0.66665250995472514</v>
      </c>
    </row>
    <row r="100" spans="2:13" x14ac:dyDescent="0.25">
      <c r="B100" s="14"/>
      <c r="C100" s="15"/>
      <c r="D100" s="9"/>
      <c r="E100" s="26">
        <v>6141</v>
      </c>
      <c r="F100" s="9" t="s">
        <v>89</v>
      </c>
      <c r="G100" s="17">
        <f t="shared" si="9"/>
        <v>3000000</v>
      </c>
      <c r="H100" s="18">
        <v>3000000</v>
      </c>
      <c r="I100" s="18">
        <v>19244027.34</v>
      </c>
      <c r="J100" s="18">
        <v>14703053.199999999</v>
      </c>
      <c r="K100" s="18">
        <v>14703053.199999999</v>
      </c>
      <c r="L100" s="19">
        <f t="shared" si="10"/>
        <v>4.9010177333333331</v>
      </c>
      <c r="M100" s="20">
        <f t="shared" si="11"/>
        <v>0.76403202615695298</v>
      </c>
    </row>
    <row r="101" spans="2:13" x14ac:dyDescent="0.25">
      <c r="B101" s="14"/>
      <c r="C101" s="15"/>
      <c r="D101" s="9"/>
      <c r="E101" s="26">
        <v>6151</v>
      </c>
      <c r="F101" s="9" t="s">
        <v>90</v>
      </c>
      <c r="G101" s="17">
        <f t="shared" si="9"/>
        <v>4350000</v>
      </c>
      <c r="H101" s="18">
        <v>4350000</v>
      </c>
      <c r="I101" s="18">
        <v>6731107.5300000003</v>
      </c>
      <c r="J101" s="18">
        <v>6713055.1900000004</v>
      </c>
      <c r="K101" s="18">
        <v>6713055.1900000004</v>
      </c>
      <c r="L101" s="19">
        <f t="shared" si="10"/>
        <v>1.5432310781609195</v>
      </c>
      <c r="M101" s="20">
        <f t="shared" si="11"/>
        <v>0.99731807285509222</v>
      </c>
    </row>
    <row r="102" spans="2:13" x14ac:dyDescent="0.25">
      <c r="B102" s="14"/>
      <c r="C102" s="15"/>
      <c r="D102" s="9"/>
      <c r="E102" s="26">
        <v>6161</v>
      </c>
      <c r="F102" s="9" t="s">
        <v>91</v>
      </c>
      <c r="G102" s="17">
        <f t="shared" si="9"/>
        <v>0</v>
      </c>
      <c r="H102" s="18">
        <v>0</v>
      </c>
      <c r="I102" s="18">
        <v>1200000</v>
      </c>
      <c r="J102" s="18">
        <v>0</v>
      </c>
      <c r="K102" s="18">
        <v>0</v>
      </c>
      <c r="L102" s="19">
        <f t="shared" si="10"/>
        <v>0</v>
      </c>
      <c r="M102" s="20">
        <f t="shared" si="11"/>
        <v>0</v>
      </c>
    </row>
    <row r="103" spans="2:13" x14ac:dyDescent="0.25">
      <c r="B103" s="14"/>
      <c r="C103" s="15"/>
      <c r="D103" s="9"/>
      <c r="E103" s="26">
        <v>6221</v>
      </c>
      <c r="F103" s="9" t="s">
        <v>88</v>
      </c>
      <c r="G103" s="17">
        <f t="shared" si="9"/>
        <v>0</v>
      </c>
      <c r="H103" s="18">
        <v>0</v>
      </c>
      <c r="I103" s="18">
        <v>1700000</v>
      </c>
      <c r="J103" s="18">
        <v>0</v>
      </c>
      <c r="K103" s="18">
        <v>0</v>
      </c>
      <c r="L103" s="19">
        <f t="shared" si="10"/>
        <v>0</v>
      </c>
      <c r="M103" s="20">
        <f t="shared" si="11"/>
        <v>0</v>
      </c>
    </row>
    <row r="104" spans="2:13" x14ac:dyDescent="0.25">
      <c r="B104" s="14" t="s">
        <v>92</v>
      </c>
      <c r="C104" s="15"/>
      <c r="D104" s="9" t="s">
        <v>93</v>
      </c>
      <c r="E104" s="26">
        <v>6121</v>
      </c>
      <c r="F104" s="9" t="s">
        <v>88</v>
      </c>
      <c r="G104" s="17">
        <f t="shared" si="9"/>
        <v>0</v>
      </c>
      <c r="H104" s="18">
        <v>0</v>
      </c>
      <c r="I104" s="18">
        <v>1085000</v>
      </c>
      <c r="J104" s="18">
        <v>0</v>
      </c>
      <c r="K104" s="18">
        <v>0</v>
      </c>
      <c r="L104" s="19">
        <f t="shared" si="10"/>
        <v>0</v>
      </c>
      <c r="M104" s="20">
        <f t="shared" si="11"/>
        <v>0</v>
      </c>
    </row>
    <row r="105" spans="2:13" x14ac:dyDescent="0.25">
      <c r="B105" s="14" t="s">
        <v>94</v>
      </c>
      <c r="C105" s="15"/>
      <c r="D105" s="9" t="s">
        <v>95</v>
      </c>
      <c r="E105" s="26">
        <v>6161</v>
      </c>
      <c r="F105" s="9" t="s">
        <v>91</v>
      </c>
      <c r="G105" s="17">
        <f t="shared" si="9"/>
        <v>0</v>
      </c>
      <c r="H105" s="18">
        <v>0</v>
      </c>
      <c r="I105" s="18">
        <v>3120000.72</v>
      </c>
      <c r="J105" s="18">
        <v>1304026.18</v>
      </c>
      <c r="K105" s="18">
        <v>1304026.18</v>
      </c>
      <c r="L105" s="19">
        <f t="shared" si="10"/>
        <v>0</v>
      </c>
      <c r="M105" s="20">
        <f t="shared" si="11"/>
        <v>0.41795701252274065</v>
      </c>
    </row>
    <row r="106" spans="2:13" x14ac:dyDescent="0.25">
      <c r="B106" s="14" t="s">
        <v>96</v>
      </c>
      <c r="C106" s="15"/>
      <c r="D106" s="9" t="s">
        <v>97</v>
      </c>
      <c r="E106" s="26">
        <v>6151</v>
      </c>
      <c r="F106" s="9" t="s">
        <v>90</v>
      </c>
      <c r="G106" s="17">
        <f t="shared" si="9"/>
        <v>0</v>
      </c>
      <c r="H106" s="18">
        <v>0</v>
      </c>
      <c r="I106" s="18">
        <v>6036526.1699999999</v>
      </c>
      <c r="J106" s="18">
        <v>1709308.8</v>
      </c>
      <c r="K106" s="18">
        <v>1709308.8</v>
      </c>
      <c r="L106" s="19">
        <f t="shared" si="10"/>
        <v>0</v>
      </c>
      <c r="M106" s="20">
        <f t="shared" si="11"/>
        <v>0.2831610021828167</v>
      </c>
    </row>
    <row r="107" spans="2:13" x14ac:dyDescent="0.25">
      <c r="B107" s="14" t="s">
        <v>98</v>
      </c>
      <c r="C107" s="15"/>
      <c r="D107" s="9" t="s">
        <v>99</v>
      </c>
      <c r="E107" s="26">
        <v>6121</v>
      </c>
      <c r="F107" s="9" t="s">
        <v>88</v>
      </c>
      <c r="G107" s="17">
        <f t="shared" si="9"/>
        <v>11800000</v>
      </c>
      <c r="H107" s="18">
        <v>11800000</v>
      </c>
      <c r="I107" s="18">
        <v>11800000</v>
      </c>
      <c r="J107" s="18">
        <v>6830556.0700000003</v>
      </c>
      <c r="K107" s="18">
        <v>6830556.0700000003</v>
      </c>
      <c r="L107" s="19">
        <f t="shared" si="10"/>
        <v>0.57886068389830514</v>
      </c>
      <c r="M107" s="20">
        <f t="shared" si="11"/>
        <v>0.57886068389830514</v>
      </c>
    </row>
    <row r="108" spans="2:13" x14ac:dyDescent="0.25">
      <c r="B108" s="14"/>
      <c r="C108" s="15"/>
      <c r="D108" s="9"/>
      <c r="E108" s="26">
        <v>6141</v>
      </c>
      <c r="F108" s="9" t="s">
        <v>89</v>
      </c>
      <c r="G108" s="17">
        <f t="shared" si="9"/>
        <v>67000000</v>
      </c>
      <c r="H108" s="18">
        <v>67000000</v>
      </c>
      <c r="I108" s="18">
        <v>69649543.700000003</v>
      </c>
      <c r="J108" s="18">
        <v>50937659.270000003</v>
      </c>
      <c r="K108" s="18">
        <v>50210464.979999997</v>
      </c>
      <c r="L108" s="19">
        <f t="shared" si="10"/>
        <v>0.74940992507462678</v>
      </c>
      <c r="M108" s="20">
        <f t="shared" si="11"/>
        <v>0.72090156392510574</v>
      </c>
    </row>
    <row r="109" spans="2:13" x14ac:dyDescent="0.25">
      <c r="B109" s="14"/>
      <c r="C109" s="15"/>
      <c r="D109" s="9"/>
      <c r="E109" s="26">
        <v>6151</v>
      </c>
      <c r="F109" s="9" t="s">
        <v>90</v>
      </c>
      <c r="G109" s="17">
        <f t="shared" si="9"/>
        <v>23000000</v>
      </c>
      <c r="H109" s="18">
        <v>23000000</v>
      </c>
      <c r="I109" s="18">
        <v>22779778.710000001</v>
      </c>
      <c r="J109" s="18">
        <v>20042438.809999999</v>
      </c>
      <c r="K109" s="18">
        <v>19976419.98</v>
      </c>
      <c r="L109" s="19">
        <f t="shared" si="10"/>
        <v>0.86853999913043478</v>
      </c>
      <c r="M109" s="20">
        <f t="shared" si="11"/>
        <v>0.87693652490270391</v>
      </c>
    </row>
    <row r="110" spans="2:13" x14ac:dyDescent="0.25">
      <c r="B110" s="14" t="s">
        <v>100</v>
      </c>
      <c r="C110" s="15"/>
      <c r="D110" s="9" t="s">
        <v>101</v>
      </c>
      <c r="E110" s="26">
        <v>6121</v>
      </c>
      <c r="F110" s="9" t="s">
        <v>88</v>
      </c>
      <c r="G110" s="17">
        <f t="shared" si="9"/>
        <v>2000000</v>
      </c>
      <c r="H110" s="18">
        <v>2000000</v>
      </c>
      <c r="I110" s="18">
        <v>1072820.44</v>
      </c>
      <c r="J110" s="18">
        <v>1003933.73</v>
      </c>
      <c r="K110" s="18">
        <v>1003933.73</v>
      </c>
      <c r="L110" s="19">
        <f t="shared" si="10"/>
        <v>0.50196686499999998</v>
      </c>
      <c r="M110" s="20">
        <f t="shared" si="11"/>
        <v>0.93578915219027714</v>
      </c>
    </row>
    <row r="111" spans="2:13" x14ac:dyDescent="0.25">
      <c r="B111" s="14"/>
      <c r="C111" s="15"/>
      <c r="D111" s="9"/>
      <c r="E111" s="26">
        <v>6141</v>
      </c>
      <c r="F111" s="9" t="s">
        <v>89</v>
      </c>
      <c r="G111" s="17">
        <f t="shared" si="9"/>
        <v>15000000</v>
      </c>
      <c r="H111" s="18">
        <v>15000000</v>
      </c>
      <c r="I111" s="18">
        <v>12002764.800000001</v>
      </c>
      <c r="J111" s="18">
        <v>12002764.789999999</v>
      </c>
      <c r="K111" s="18">
        <v>12002764.789999999</v>
      </c>
      <c r="L111" s="19">
        <f t="shared" si="10"/>
        <v>0.80018431933333323</v>
      </c>
      <c r="M111" s="20">
        <f t="shared" si="11"/>
        <v>0.99999999916685844</v>
      </c>
    </row>
    <row r="112" spans="2:13" x14ac:dyDescent="0.25">
      <c r="B112" s="14"/>
      <c r="C112" s="15"/>
      <c r="D112" s="9"/>
      <c r="E112" s="26">
        <v>6151</v>
      </c>
      <c r="F112" s="9" t="s">
        <v>90</v>
      </c>
      <c r="G112" s="17">
        <f t="shared" si="9"/>
        <v>5000000</v>
      </c>
      <c r="H112" s="18">
        <v>5000000</v>
      </c>
      <c r="I112" s="18">
        <v>10534007.800000001</v>
      </c>
      <c r="J112" s="18">
        <v>10532154.060000001</v>
      </c>
      <c r="K112" s="18">
        <v>10532154.060000001</v>
      </c>
      <c r="L112" s="19">
        <f t="shared" si="10"/>
        <v>2.1064308120000002</v>
      </c>
      <c r="M112" s="20">
        <f t="shared" si="11"/>
        <v>0.99982402329339459</v>
      </c>
    </row>
    <row r="113" spans="2:13" x14ac:dyDescent="0.25">
      <c r="B113" s="14" t="s">
        <v>102</v>
      </c>
      <c r="C113" s="15"/>
      <c r="D113" s="9" t="s">
        <v>103</v>
      </c>
      <c r="E113" s="26">
        <v>6161</v>
      </c>
      <c r="F113" s="9" t="s">
        <v>91</v>
      </c>
      <c r="G113" s="17">
        <f t="shared" si="9"/>
        <v>0</v>
      </c>
      <c r="H113" s="18">
        <v>0</v>
      </c>
      <c r="I113" s="18">
        <v>2186215</v>
      </c>
      <c r="J113" s="18">
        <v>2186215</v>
      </c>
      <c r="K113" s="18">
        <v>2186215</v>
      </c>
      <c r="L113" s="19">
        <f t="shared" si="10"/>
        <v>0</v>
      </c>
      <c r="M113" s="20">
        <f t="shared" si="11"/>
        <v>1</v>
      </c>
    </row>
    <row r="114" spans="2:13" x14ac:dyDescent="0.25">
      <c r="B114" s="14" t="s">
        <v>104</v>
      </c>
      <c r="C114" s="15"/>
      <c r="D114" s="9" t="s">
        <v>105</v>
      </c>
      <c r="E114" s="26">
        <v>6141</v>
      </c>
      <c r="F114" s="9" t="s">
        <v>89</v>
      </c>
      <c r="G114" s="17">
        <f t="shared" si="9"/>
        <v>0</v>
      </c>
      <c r="H114" s="18">
        <v>0</v>
      </c>
      <c r="I114" s="18">
        <v>2776318.66</v>
      </c>
      <c r="J114" s="18">
        <v>2288315.54</v>
      </c>
      <c r="K114" s="18">
        <v>2288315.54</v>
      </c>
      <c r="L114" s="19">
        <f t="shared" si="10"/>
        <v>0</v>
      </c>
      <c r="M114" s="20">
        <f t="shared" si="11"/>
        <v>0.82422654609827817</v>
      </c>
    </row>
    <row r="115" spans="2:13" x14ac:dyDescent="0.25">
      <c r="B115" s="14" t="s">
        <v>106</v>
      </c>
      <c r="C115" s="15"/>
      <c r="D115" s="9" t="s">
        <v>107</v>
      </c>
      <c r="E115" s="26">
        <v>6121</v>
      </c>
      <c r="F115" s="9" t="s">
        <v>88</v>
      </c>
      <c r="G115" s="17">
        <f t="shared" si="9"/>
        <v>0</v>
      </c>
      <c r="H115" s="18">
        <v>0</v>
      </c>
      <c r="I115" s="18">
        <v>1282588.6399999999</v>
      </c>
      <c r="J115" s="18">
        <v>1282588.6399999999</v>
      </c>
      <c r="K115" s="18">
        <v>1282588.6399999999</v>
      </c>
      <c r="L115" s="19">
        <f t="shared" si="10"/>
        <v>0</v>
      </c>
      <c r="M115" s="20">
        <f t="shared" si="11"/>
        <v>1</v>
      </c>
    </row>
    <row r="116" spans="2:13" x14ac:dyDescent="0.25">
      <c r="B116" s="14"/>
      <c r="C116" s="15"/>
      <c r="D116" s="9"/>
      <c r="E116" s="26">
        <v>6141</v>
      </c>
      <c r="F116" s="9" t="s">
        <v>89</v>
      </c>
      <c r="G116" s="17">
        <f t="shared" si="9"/>
        <v>0</v>
      </c>
      <c r="H116" s="18">
        <v>0</v>
      </c>
      <c r="I116" s="18">
        <v>18299802.59</v>
      </c>
      <c r="J116" s="18">
        <v>18248380.07</v>
      </c>
      <c r="K116" s="18">
        <v>18248380.07</v>
      </c>
      <c r="L116" s="19">
        <f t="shared" si="10"/>
        <v>0</v>
      </c>
      <c r="M116" s="20">
        <f t="shared" si="11"/>
        <v>0.99718999591678115</v>
      </c>
    </row>
    <row r="117" spans="2:13" x14ac:dyDescent="0.25">
      <c r="B117" s="14" t="s">
        <v>108</v>
      </c>
      <c r="C117" s="15"/>
      <c r="D117" s="9" t="s">
        <v>109</v>
      </c>
      <c r="E117" s="26">
        <v>6121</v>
      </c>
      <c r="F117" s="9" t="s">
        <v>88</v>
      </c>
      <c r="G117" s="17">
        <f t="shared" si="9"/>
        <v>0</v>
      </c>
      <c r="H117" s="18">
        <v>0</v>
      </c>
      <c r="I117" s="18">
        <v>1168769.6000000001</v>
      </c>
      <c r="J117" s="18">
        <v>1168587.8</v>
      </c>
      <c r="K117" s="18">
        <v>1168587.8</v>
      </c>
      <c r="L117" s="19">
        <f t="shared" si="10"/>
        <v>0</v>
      </c>
      <c r="M117" s="20">
        <f t="shared" si="11"/>
        <v>0.99984445180641246</v>
      </c>
    </row>
    <row r="118" spans="2:13" x14ac:dyDescent="0.25">
      <c r="B118" s="14" t="s">
        <v>110</v>
      </c>
      <c r="C118" s="15"/>
      <c r="D118" s="9" t="s">
        <v>111</v>
      </c>
      <c r="E118" s="26">
        <v>6121</v>
      </c>
      <c r="F118" s="9" t="s">
        <v>88</v>
      </c>
      <c r="G118" s="17">
        <f t="shared" si="9"/>
        <v>0</v>
      </c>
      <c r="H118" s="18">
        <v>0</v>
      </c>
      <c r="I118" s="18">
        <v>420237.96</v>
      </c>
      <c r="J118" s="18">
        <v>378070.31</v>
      </c>
      <c r="K118" s="18">
        <v>378070.31</v>
      </c>
      <c r="L118" s="19">
        <f t="shared" si="10"/>
        <v>0</v>
      </c>
      <c r="M118" s="20">
        <f t="shared" si="11"/>
        <v>0.89965768442241623</v>
      </c>
    </row>
    <row r="119" spans="2:13" x14ac:dyDescent="0.25">
      <c r="B119" s="14" t="s">
        <v>112</v>
      </c>
      <c r="C119" s="15"/>
      <c r="D119" s="9" t="s">
        <v>113</v>
      </c>
      <c r="E119" s="26">
        <v>6121</v>
      </c>
      <c r="F119" s="9" t="s">
        <v>88</v>
      </c>
      <c r="G119" s="17">
        <f t="shared" si="9"/>
        <v>0</v>
      </c>
      <c r="H119" s="18">
        <v>0</v>
      </c>
      <c r="I119" s="18">
        <v>4177795.43</v>
      </c>
      <c r="J119" s="18">
        <v>4152966.39</v>
      </c>
      <c r="K119" s="18">
        <v>4152966.39</v>
      </c>
      <c r="L119" s="19">
        <f t="shared" si="10"/>
        <v>0</v>
      </c>
      <c r="M119" s="20">
        <f t="shared" si="11"/>
        <v>0.99405690383456613</v>
      </c>
    </row>
    <row r="120" spans="2:13" x14ac:dyDescent="0.25">
      <c r="B120" s="14" t="s">
        <v>114</v>
      </c>
      <c r="C120" s="15"/>
      <c r="D120" s="9" t="s">
        <v>115</v>
      </c>
      <c r="E120" s="26">
        <v>6141</v>
      </c>
      <c r="F120" s="9" t="s">
        <v>89</v>
      </c>
      <c r="G120" s="17">
        <f t="shared" si="9"/>
        <v>0</v>
      </c>
      <c r="H120" s="18">
        <v>0</v>
      </c>
      <c r="I120" s="18">
        <v>8116453.2400000002</v>
      </c>
      <c r="J120" s="18">
        <v>1230532.01</v>
      </c>
      <c r="K120" s="18">
        <v>1230532.01</v>
      </c>
      <c r="L120" s="19">
        <f t="shared" si="10"/>
        <v>0</v>
      </c>
      <c r="M120" s="20">
        <f t="shared" si="11"/>
        <v>0.15160957300112529</v>
      </c>
    </row>
    <row r="121" spans="2:13" x14ac:dyDescent="0.25">
      <c r="B121" s="14" t="s">
        <v>116</v>
      </c>
      <c r="C121" s="15"/>
      <c r="D121" s="9" t="s">
        <v>117</v>
      </c>
      <c r="E121" s="26">
        <v>6141</v>
      </c>
      <c r="F121" s="9" t="s">
        <v>89</v>
      </c>
      <c r="G121" s="17">
        <f t="shared" si="9"/>
        <v>0</v>
      </c>
      <c r="H121" s="18">
        <v>0</v>
      </c>
      <c r="I121" s="18">
        <v>14843578</v>
      </c>
      <c r="J121" s="18">
        <v>0</v>
      </c>
      <c r="K121" s="18">
        <v>0</v>
      </c>
      <c r="L121" s="19">
        <f t="shared" si="10"/>
        <v>0</v>
      </c>
      <c r="M121" s="20">
        <f t="shared" si="11"/>
        <v>0</v>
      </c>
    </row>
    <row r="122" spans="2:13" x14ac:dyDescent="0.25">
      <c r="B122" s="14" t="s">
        <v>118</v>
      </c>
      <c r="C122" s="15"/>
      <c r="D122" s="9" t="s">
        <v>119</v>
      </c>
      <c r="E122" s="26">
        <v>6141</v>
      </c>
      <c r="F122" s="9" t="s">
        <v>89</v>
      </c>
      <c r="G122" s="17">
        <f t="shared" si="9"/>
        <v>0</v>
      </c>
      <c r="H122" s="18">
        <v>0</v>
      </c>
      <c r="I122" s="18">
        <v>8709758.6099999994</v>
      </c>
      <c r="J122" s="18">
        <v>457321.5</v>
      </c>
      <c r="K122" s="18">
        <v>457321.5</v>
      </c>
      <c r="L122" s="19">
        <f t="shared" si="10"/>
        <v>0</v>
      </c>
      <c r="M122" s="20">
        <f t="shared" si="11"/>
        <v>5.2506793870834963E-2</v>
      </c>
    </row>
    <row r="123" spans="2:13" x14ac:dyDescent="0.25">
      <c r="B123" s="14" t="s">
        <v>120</v>
      </c>
      <c r="C123" s="15"/>
      <c r="D123" s="9" t="s">
        <v>121</v>
      </c>
      <c r="E123" s="26">
        <v>6141</v>
      </c>
      <c r="F123" s="9" t="s">
        <v>89</v>
      </c>
      <c r="G123" s="17">
        <f t="shared" si="9"/>
        <v>0</v>
      </c>
      <c r="H123" s="18">
        <v>0</v>
      </c>
      <c r="I123" s="18">
        <v>2441181.83</v>
      </c>
      <c r="J123" s="18">
        <v>0</v>
      </c>
      <c r="K123" s="18">
        <v>0</v>
      </c>
      <c r="L123" s="19">
        <f t="shared" si="10"/>
        <v>0</v>
      </c>
      <c r="M123" s="20">
        <f t="shared" si="11"/>
        <v>0</v>
      </c>
    </row>
    <row r="124" spans="2:13" x14ac:dyDescent="0.25">
      <c r="B124" s="14" t="s">
        <v>122</v>
      </c>
      <c r="C124" s="15"/>
      <c r="D124" s="9" t="s">
        <v>123</v>
      </c>
      <c r="E124" s="26">
        <v>6121</v>
      </c>
      <c r="F124" s="9" t="s">
        <v>88</v>
      </c>
      <c r="G124" s="17">
        <f t="shared" si="9"/>
        <v>0</v>
      </c>
      <c r="H124" s="18">
        <v>0</v>
      </c>
      <c r="I124" s="18">
        <v>1121344.9099999999</v>
      </c>
      <c r="J124" s="18">
        <v>0</v>
      </c>
      <c r="K124" s="18">
        <v>0</v>
      </c>
      <c r="L124" s="19">
        <f t="shared" si="10"/>
        <v>0</v>
      </c>
      <c r="M124" s="20">
        <f t="shared" si="11"/>
        <v>0</v>
      </c>
    </row>
    <row r="125" spans="2:13" x14ac:dyDescent="0.25">
      <c r="B125" s="14"/>
      <c r="C125" s="15"/>
      <c r="D125" s="9"/>
      <c r="E125" s="26"/>
      <c r="F125" s="9"/>
      <c r="G125" s="23"/>
      <c r="H125" s="23"/>
      <c r="I125" s="23"/>
      <c r="J125" s="23"/>
      <c r="K125" s="23"/>
      <c r="L125" s="24"/>
      <c r="M125" s="25"/>
    </row>
    <row r="126" spans="2:13" x14ac:dyDescent="0.25">
      <c r="B126" s="32"/>
      <c r="C126" s="33"/>
      <c r="D126" s="34"/>
      <c r="E126" s="35"/>
      <c r="F126" s="34"/>
      <c r="G126" s="34"/>
      <c r="H126" s="34"/>
      <c r="I126" s="34"/>
      <c r="J126" s="34"/>
      <c r="K126" s="34"/>
      <c r="L126" s="34"/>
      <c r="M126" s="36"/>
    </row>
    <row r="127" spans="2:13" ht="12.75" customHeight="1" x14ac:dyDescent="0.25">
      <c r="B127" s="59" t="s">
        <v>124</v>
      </c>
      <c r="C127" s="59"/>
      <c r="D127" s="59"/>
      <c r="E127" s="59"/>
      <c r="F127" s="59"/>
      <c r="G127" s="27">
        <f>SUM(G99:G124)</f>
        <v>131150000</v>
      </c>
      <c r="H127" s="27">
        <f>SUM(H99:H124)</f>
        <v>131150000</v>
      </c>
      <c r="I127" s="27">
        <f>SUM(I99:I124)</f>
        <v>239941321.45000005</v>
      </c>
      <c r="J127" s="27">
        <f>SUM(J99:J124)</f>
        <v>162132955.18999997</v>
      </c>
      <c r="K127" s="27">
        <f>SUM(K99:K124)</f>
        <v>161339742.06999996</v>
      </c>
      <c r="L127" s="28">
        <f>IFERROR(K127/H127,0)</f>
        <v>1.2301924671749902</v>
      </c>
      <c r="M127" s="29">
        <f>IFERROR(K127/I127,0)</f>
        <v>0.67241332628744643</v>
      </c>
    </row>
    <row r="128" spans="2:13" x14ac:dyDescent="0.25">
      <c r="B128" s="37"/>
      <c r="C128" s="38"/>
      <c r="D128" s="39"/>
      <c r="E128" s="40"/>
      <c r="F128" s="39"/>
      <c r="G128" s="39"/>
      <c r="H128" s="39"/>
      <c r="I128" s="39"/>
      <c r="J128" s="39"/>
      <c r="K128" s="39"/>
      <c r="L128" s="39"/>
      <c r="M128" s="41"/>
    </row>
    <row r="129" spans="2:13" ht="12.75" customHeight="1" x14ac:dyDescent="0.25">
      <c r="B129" s="60" t="s">
        <v>125</v>
      </c>
      <c r="C129" s="60"/>
      <c r="D129" s="60"/>
      <c r="E129" s="60"/>
      <c r="F129" s="60"/>
      <c r="G129" s="42">
        <f>+G94+G127</f>
        <v>138277130.41</v>
      </c>
      <c r="H129" s="42">
        <f>+H94+H127</f>
        <v>138277130.41</v>
      </c>
      <c r="I129" s="42">
        <f>+I94+I127</f>
        <v>247005544.17000005</v>
      </c>
      <c r="J129" s="42">
        <f>+J94+J127</f>
        <v>163469034.28999996</v>
      </c>
      <c r="K129" s="42">
        <f>+K94+K127</f>
        <v>162675821.16999996</v>
      </c>
      <c r="L129" s="43">
        <f>IFERROR(K129/H129,0)</f>
        <v>1.1764477660742334</v>
      </c>
      <c r="M129" s="44">
        <f>IFERROR(K129/I129,0)</f>
        <v>0.65859178066885549</v>
      </c>
    </row>
    <row r="130" spans="2:13" x14ac:dyDescent="0.25">
      <c r="B130" s="45"/>
      <c r="C130" s="46"/>
      <c r="D130" s="46"/>
      <c r="E130" s="47"/>
      <c r="F130" s="46"/>
      <c r="G130" s="46"/>
      <c r="H130" s="46"/>
      <c r="I130" s="46"/>
      <c r="J130" s="46"/>
      <c r="K130" s="46"/>
      <c r="L130" s="46"/>
      <c r="M130" s="48"/>
    </row>
    <row r="131" spans="2:13" x14ac:dyDescent="0.25">
      <c r="B131" s="49"/>
      <c r="C131" s="49"/>
      <c r="D131" s="50"/>
      <c r="E131" s="51"/>
      <c r="F131" s="50"/>
      <c r="G131" s="50"/>
      <c r="H131" s="50"/>
    </row>
  </sheetData>
  <mergeCells count="22">
    <mergeCell ref="C97:D97"/>
    <mergeCell ref="B127:F127"/>
    <mergeCell ref="B129:F129"/>
    <mergeCell ref="B6:D6"/>
    <mergeCell ref="J6:K6"/>
    <mergeCell ref="C7:D7"/>
    <mergeCell ref="B94:F94"/>
    <mergeCell ref="B96:D9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L4:L5"/>
    <mergeCell ref="M4:M5"/>
  </mergeCells>
  <pageMargins left="0.7" right="0.7" top="0.75" bottom="0.75" header="0.51180555555555496" footer="0.51180555555555496"/>
  <pageSetup scale="6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dc:description/>
  <cp:lastModifiedBy>tesoreria</cp:lastModifiedBy>
  <cp:revision>1</cp:revision>
  <cp:lastPrinted>2021-10-07T00:31:56Z</cp:lastPrinted>
  <dcterms:created xsi:type="dcterms:W3CDTF">2020-08-06T19:52:58Z</dcterms:created>
  <dcterms:modified xsi:type="dcterms:W3CDTF">2021-10-22T19:57:12Z</dcterms:modified>
  <dc:language>es-MX</dc:language>
</cp:coreProperties>
</file>